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760" firstSheet="11" activeTab="13"/>
  </bookViews>
  <sheets>
    <sheet name="【表一】2021年收支预算总表" sheetId="2" r:id="rId1"/>
    <sheet name="【表二】2021年收入预算表" sheetId="3" r:id="rId2"/>
    <sheet name="【表三】2021年支出预算总表" sheetId="4" r:id="rId3"/>
    <sheet name="【表四】2021年基本支出预算总表" sheetId="15" r:id="rId4"/>
    <sheet name="【表五】2021年项目支出表" sheetId="6" r:id="rId5"/>
    <sheet name="【表六】财政拨款收支预算总表" sheetId="7" r:id="rId6"/>
    <sheet name="【表七】2021年一般公共预算支出表" sheetId="8" r:id="rId7"/>
    <sheet name="【表八】一般公共预算基本支出表" sheetId="9" r:id="rId8"/>
    <sheet name="【表九】政府性基金预算支出表" sheetId="11" r:id="rId9"/>
    <sheet name="【表十】国有资本经营预算支出表" sheetId="19" r:id="rId10"/>
    <sheet name="【表十一】政府采购预算支出表" sheetId="20" r:id="rId11"/>
    <sheet name="【表十二】政府购买服务预算支出表" sheetId="16" r:id="rId12"/>
    <sheet name="【表十三】项目支出绩效目标及项目情况表 " sheetId="21" r:id="rId13"/>
    <sheet name="【表十四】“三公”经费财政拨款支出预算表" sheetId="13" r:id="rId14"/>
  </sheets>
  <calcPr calcId="125725"/>
</workbook>
</file>

<file path=xl/calcChain.xml><?xml version="1.0" encoding="utf-8"?>
<calcChain xmlns="http://schemas.openxmlformats.org/spreadsheetml/2006/main">
  <c r="H8" i="16"/>
  <c r="H7" s="1"/>
  <c r="H6" s="1"/>
  <c r="H5" s="1"/>
  <c r="G8"/>
  <c r="F8"/>
  <c r="F7" s="1"/>
  <c r="F6" s="1"/>
  <c r="F5" s="1"/>
  <c r="E8"/>
  <c r="D8"/>
  <c r="D7" s="1"/>
  <c r="D6" s="1"/>
  <c r="D5" s="1"/>
  <c r="G7"/>
  <c r="G6" s="1"/>
  <c r="G5" s="1"/>
  <c r="E7"/>
  <c r="E6" s="1"/>
  <c r="E5" s="1"/>
  <c r="O38" i="9"/>
  <c r="N38"/>
  <c r="M38"/>
  <c r="L38"/>
  <c r="K38"/>
  <c r="J38"/>
  <c r="I38"/>
  <c r="H38"/>
  <c r="G38"/>
  <c r="F38"/>
  <c r="E38"/>
  <c r="D38"/>
  <c r="C38"/>
  <c r="B38"/>
  <c r="O29"/>
  <c r="N29"/>
  <c r="M29"/>
  <c r="L29"/>
  <c r="K29"/>
  <c r="J29"/>
  <c r="I29"/>
  <c r="H29"/>
  <c r="G29"/>
  <c r="F29"/>
  <c r="E29"/>
  <c r="D29"/>
  <c r="C29"/>
  <c r="B29"/>
  <c r="O21"/>
  <c r="N21"/>
  <c r="M21"/>
  <c r="L21"/>
  <c r="K21"/>
  <c r="J21"/>
  <c r="I21"/>
  <c r="H21"/>
  <c r="G21"/>
  <c r="F21"/>
  <c r="E21"/>
  <c r="D21"/>
  <c r="C21"/>
  <c r="B21"/>
  <c r="O19"/>
  <c r="N19"/>
  <c r="M19"/>
  <c r="L19"/>
  <c r="K19"/>
  <c r="J19"/>
  <c r="I19"/>
  <c r="H19"/>
  <c r="G19"/>
  <c r="F19"/>
  <c r="E19"/>
  <c r="D19"/>
  <c r="C19"/>
  <c r="B19"/>
  <c r="O11"/>
  <c r="N11"/>
  <c r="M11"/>
  <c r="L11"/>
  <c r="K11"/>
  <c r="J11"/>
  <c r="I11"/>
  <c r="H11"/>
  <c r="G11"/>
  <c r="F11"/>
  <c r="E11"/>
  <c r="D11"/>
  <c r="C11"/>
  <c r="B11"/>
  <c r="O10"/>
  <c r="N10"/>
  <c r="M10"/>
  <c r="L10"/>
  <c r="K10"/>
  <c r="J10"/>
  <c r="I10"/>
  <c r="H10"/>
  <c r="G10"/>
  <c r="F10"/>
  <c r="E10"/>
  <c r="D10"/>
  <c r="C10"/>
  <c r="B10"/>
  <c r="O9"/>
  <c r="N9"/>
  <c r="M9"/>
  <c r="L9"/>
  <c r="K9"/>
  <c r="J9"/>
  <c r="I9"/>
  <c r="H9"/>
  <c r="G9"/>
  <c r="F9"/>
  <c r="E9"/>
  <c r="D9"/>
  <c r="C9"/>
  <c r="B9"/>
  <c r="Q98" i="8"/>
  <c r="P98"/>
  <c r="O98"/>
  <c r="N98"/>
  <c r="M98"/>
  <c r="L98"/>
  <c r="K98"/>
  <c r="J98"/>
  <c r="I98"/>
  <c r="H98"/>
  <c r="G98"/>
  <c r="F98"/>
  <c r="E98"/>
  <c r="D98"/>
  <c r="Q89"/>
  <c r="P89"/>
  <c r="O89"/>
  <c r="N89"/>
  <c r="M89"/>
  <c r="L89"/>
  <c r="K89"/>
  <c r="J89"/>
  <c r="I89"/>
  <c r="H89"/>
  <c r="G89"/>
  <c r="F89"/>
  <c r="E89"/>
  <c r="D89"/>
  <c r="Q81"/>
  <c r="P81"/>
  <c r="O81"/>
  <c r="N81"/>
  <c r="M81"/>
  <c r="L81"/>
  <c r="K81"/>
  <c r="J81"/>
  <c r="I81"/>
  <c r="H81"/>
  <c r="G81"/>
  <c r="F81"/>
  <c r="E81"/>
  <c r="D81"/>
  <c r="Q79"/>
  <c r="P79"/>
  <c r="O79"/>
  <c r="N79"/>
  <c r="M79"/>
  <c r="L79"/>
  <c r="K79"/>
  <c r="J79"/>
  <c r="I79"/>
  <c r="H79"/>
  <c r="G79"/>
  <c r="F79"/>
  <c r="E79"/>
  <c r="D79"/>
  <c r="Q77"/>
  <c r="P77"/>
  <c r="O77"/>
  <c r="N77"/>
  <c r="M77"/>
  <c r="L77"/>
  <c r="K77"/>
  <c r="J77"/>
  <c r="I77"/>
  <c r="H77"/>
  <c r="G77"/>
  <c r="F77"/>
  <c r="E77"/>
  <c r="D77"/>
  <c r="Q69"/>
  <c r="P69"/>
  <c r="O69"/>
  <c r="N69"/>
  <c r="M69"/>
  <c r="L69"/>
  <c r="K69"/>
  <c r="J69"/>
  <c r="I69"/>
  <c r="H69"/>
  <c r="G69"/>
  <c r="F69"/>
  <c r="E69"/>
  <c r="D69"/>
  <c r="Q68"/>
  <c r="P68"/>
  <c r="O68"/>
  <c r="N68"/>
  <c r="M68"/>
  <c r="L68"/>
  <c r="K68"/>
  <c r="J68"/>
  <c r="I68"/>
  <c r="H68"/>
  <c r="G68"/>
  <c r="F68"/>
  <c r="E68"/>
  <c r="D68"/>
  <c r="Q66"/>
  <c r="P66"/>
  <c r="O66"/>
  <c r="N66"/>
  <c r="M66"/>
  <c r="L66"/>
  <c r="K66"/>
  <c r="J66"/>
  <c r="I66"/>
  <c r="H66"/>
  <c r="G66"/>
  <c r="F66"/>
  <c r="E66"/>
  <c r="D66"/>
  <c r="Q62"/>
  <c r="P62"/>
  <c r="O62"/>
  <c r="N62"/>
  <c r="M62"/>
  <c r="L62"/>
  <c r="K62"/>
  <c r="J62"/>
  <c r="I62"/>
  <c r="H62"/>
  <c r="G62"/>
  <c r="F62"/>
  <c r="E62"/>
  <c r="D62"/>
  <c r="Q60"/>
  <c r="P60"/>
  <c r="O60"/>
  <c r="N60"/>
  <c r="M60"/>
  <c r="L60"/>
  <c r="K60"/>
  <c r="J60"/>
  <c r="I60"/>
  <c r="H60"/>
  <c r="G60"/>
  <c r="F60"/>
  <c r="E60"/>
  <c r="D60"/>
  <c r="Q59"/>
  <c r="P59"/>
  <c r="O59"/>
  <c r="N59"/>
  <c r="M59"/>
  <c r="L59"/>
  <c r="K59"/>
  <c r="J59"/>
  <c r="I59"/>
  <c r="H59"/>
  <c r="G59"/>
  <c r="F59"/>
  <c r="E59"/>
  <c r="D59"/>
  <c r="Q57"/>
  <c r="P57"/>
  <c r="O57"/>
  <c r="N57"/>
  <c r="M57"/>
  <c r="L57"/>
  <c r="K57"/>
  <c r="J57"/>
  <c r="I57"/>
  <c r="H57"/>
  <c r="G57"/>
  <c r="F57"/>
  <c r="E57"/>
  <c r="D57"/>
  <c r="Q54"/>
  <c r="P54"/>
  <c r="O54"/>
  <c r="N54"/>
  <c r="M54"/>
  <c r="L54"/>
  <c r="K54"/>
  <c r="J54"/>
  <c r="I54"/>
  <c r="H54"/>
  <c r="G54"/>
  <c r="F54"/>
  <c r="E54"/>
  <c r="D54"/>
  <c r="Q52"/>
  <c r="P52"/>
  <c r="O52"/>
  <c r="N52"/>
  <c r="M52"/>
  <c r="L52"/>
  <c r="K52"/>
  <c r="J52"/>
  <c r="I52"/>
  <c r="H52"/>
  <c r="G52"/>
  <c r="F52"/>
  <c r="E52"/>
  <c r="D52"/>
  <c r="Q50"/>
  <c r="P50"/>
  <c r="O50"/>
  <c r="N50"/>
  <c r="M50"/>
  <c r="L50"/>
  <c r="K50"/>
  <c r="J50"/>
  <c r="I50"/>
  <c r="H50"/>
  <c r="G50"/>
  <c r="F50"/>
  <c r="E50"/>
  <c r="D50"/>
  <c r="Q48"/>
  <c r="P48"/>
  <c r="O48"/>
  <c r="N48"/>
  <c r="M48"/>
  <c r="L48"/>
  <c r="K48"/>
  <c r="J48"/>
  <c r="I48"/>
  <c r="H48"/>
  <c r="G48"/>
  <c r="F48"/>
  <c r="E48"/>
  <c r="D48"/>
  <c r="Q39"/>
  <c r="P39"/>
  <c r="O39"/>
  <c r="N39"/>
  <c r="M39"/>
  <c r="L39"/>
  <c r="K39"/>
  <c r="J39"/>
  <c r="I39"/>
  <c r="H39"/>
  <c r="G39"/>
  <c r="F39"/>
  <c r="E39"/>
  <c r="D39"/>
  <c r="Q38"/>
  <c r="P38"/>
  <c r="O38"/>
  <c r="N38"/>
  <c r="M38"/>
  <c r="L38"/>
  <c r="K38"/>
  <c r="J38"/>
  <c r="I38"/>
  <c r="H38"/>
  <c r="G38"/>
  <c r="F38"/>
  <c r="E38"/>
  <c r="D38"/>
  <c r="Q36"/>
  <c r="P36"/>
  <c r="O36"/>
  <c r="N36"/>
  <c r="M36"/>
  <c r="L36"/>
  <c r="K36"/>
  <c r="J36"/>
  <c r="I36"/>
  <c r="H36"/>
  <c r="G36"/>
  <c r="F36"/>
  <c r="E36"/>
  <c r="D36"/>
  <c r="Q34"/>
  <c r="P34"/>
  <c r="O34"/>
  <c r="N34"/>
  <c r="M34"/>
  <c r="L34"/>
  <c r="K34"/>
  <c r="J34"/>
  <c r="I34"/>
  <c r="H34"/>
  <c r="G34"/>
  <c r="F34"/>
  <c r="E34"/>
  <c r="D34"/>
  <c r="Q32"/>
  <c r="P32"/>
  <c r="O32"/>
  <c r="N32"/>
  <c r="M32"/>
  <c r="L32"/>
  <c r="K32"/>
  <c r="J32"/>
  <c r="I32"/>
  <c r="H32"/>
  <c r="G32"/>
  <c r="F32"/>
  <c r="E32"/>
  <c r="D32"/>
  <c r="Q30"/>
  <c r="P30"/>
  <c r="O30"/>
  <c r="N30"/>
  <c r="M30"/>
  <c r="L30"/>
  <c r="K30"/>
  <c r="J30"/>
  <c r="I30"/>
  <c r="H30"/>
  <c r="G30"/>
  <c r="F30"/>
  <c r="E30"/>
  <c r="D30"/>
  <c r="Q28"/>
  <c r="P28"/>
  <c r="O28"/>
  <c r="N28"/>
  <c r="M28"/>
  <c r="L28"/>
  <c r="K28"/>
  <c r="J28"/>
  <c r="I28"/>
  <c r="H28"/>
  <c r="G28"/>
  <c r="F28"/>
  <c r="E28"/>
  <c r="D28"/>
  <c r="Q26"/>
  <c r="P26"/>
  <c r="O26"/>
  <c r="N26"/>
  <c r="M26"/>
  <c r="L26"/>
  <c r="K26"/>
  <c r="J26"/>
  <c r="I26"/>
  <c r="H26"/>
  <c r="G26"/>
  <c r="F26"/>
  <c r="E26"/>
  <c r="D26"/>
  <c r="Q24"/>
  <c r="P24"/>
  <c r="O24"/>
  <c r="N24"/>
  <c r="M24"/>
  <c r="L24"/>
  <c r="K24"/>
  <c r="J24"/>
  <c r="I24"/>
  <c r="H24"/>
  <c r="G24"/>
  <c r="F24"/>
  <c r="E24"/>
  <c r="D24"/>
  <c r="Q22"/>
  <c r="P22"/>
  <c r="O22"/>
  <c r="N22"/>
  <c r="M22"/>
  <c r="L22"/>
  <c r="K22"/>
  <c r="J22"/>
  <c r="I22"/>
  <c r="H22"/>
  <c r="G22"/>
  <c r="F22"/>
  <c r="E22"/>
  <c r="D22"/>
  <c r="Q20"/>
  <c r="P20"/>
  <c r="O20"/>
  <c r="N20"/>
  <c r="M20"/>
  <c r="L20"/>
  <c r="K20"/>
  <c r="J20"/>
  <c r="I20"/>
  <c r="H20"/>
  <c r="G20"/>
  <c r="F20"/>
  <c r="E20"/>
  <c r="D20"/>
  <c r="Q18"/>
  <c r="P18"/>
  <c r="O18"/>
  <c r="N18"/>
  <c r="M18"/>
  <c r="L18"/>
  <c r="K18"/>
  <c r="J18"/>
  <c r="I18"/>
  <c r="H18"/>
  <c r="G18"/>
  <c r="F18"/>
  <c r="E18"/>
  <c r="D18"/>
  <c r="Q16"/>
  <c r="P16"/>
  <c r="O16"/>
  <c r="N16"/>
  <c r="M16"/>
  <c r="L16"/>
  <c r="K16"/>
  <c r="J16"/>
  <c r="I16"/>
  <c r="H16"/>
  <c r="G16"/>
  <c r="F16"/>
  <c r="E16"/>
  <c r="D16"/>
  <c r="Q14"/>
  <c r="P14"/>
  <c r="O14"/>
  <c r="N14"/>
  <c r="M14"/>
  <c r="L14"/>
  <c r="K14"/>
  <c r="J14"/>
  <c r="I14"/>
  <c r="H14"/>
  <c r="G14"/>
  <c r="F14"/>
  <c r="E14"/>
  <c r="D14"/>
  <c r="Q12"/>
  <c r="P12"/>
  <c r="O12"/>
  <c r="N12"/>
  <c r="M12"/>
  <c r="L12"/>
  <c r="K12"/>
  <c r="J12"/>
  <c r="I12"/>
  <c r="H12"/>
  <c r="G12"/>
  <c r="F12"/>
  <c r="E12"/>
  <c r="D12"/>
  <c r="Q11"/>
  <c r="P11"/>
  <c r="O11"/>
  <c r="N11"/>
  <c r="M11"/>
  <c r="L11"/>
  <c r="K11"/>
  <c r="J11"/>
  <c r="I11"/>
  <c r="H11"/>
  <c r="G11"/>
  <c r="F11"/>
  <c r="E11"/>
  <c r="D11"/>
  <c r="Q10"/>
  <c r="P10"/>
  <c r="O10"/>
  <c r="N10"/>
  <c r="M10"/>
  <c r="L10"/>
  <c r="K10"/>
  <c r="J10"/>
  <c r="I10"/>
  <c r="H10"/>
  <c r="G10"/>
  <c r="F10"/>
  <c r="E10"/>
  <c r="D10"/>
  <c r="Q9"/>
  <c r="P9"/>
  <c r="O9"/>
  <c r="N9"/>
  <c r="M9"/>
  <c r="L9"/>
  <c r="K9"/>
  <c r="J9"/>
  <c r="I9"/>
  <c r="H9"/>
  <c r="G9"/>
  <c r="F9"/>
  <c r="E9"/>
  <c r="D9"/>
  <c r="K30" i="7"/>
  <c r="K29" s="1"/>
  <c r="J30"/>
  <c r="I30"/>
  <c r="I29" s="1"/>
  <c r="H30"/>
  <c r="G30"/>
  <c r="G29" s="1"/>
  <c r="F30"/>
  <c r="E30"/>
  <c r="E29" s="1"/>
  <c r="D30"/>
  <c r="C30"/>
  <c r="C29" s="1"/>
  <c r="J29"/>
  <c r="H29"/>
  <c r="F29"/>
  <c r="D29"/>
  <c r="K27"/>
  <c r="J27"/>
  <c r="I27"/>
  <c r="H27"/>
  <c r="G27"/>
  <c r="F27"/>
  <c r="E27"/>
  <c r="D27"/>
  <c r="C27"/>
  <c r="K24"/>
  <c r="J24"/>
  <c r="I24"/>
  <c r="H24"/>
  <c r="G24"/>
  <c r="F24"/>
  <c r="E24"/>
  <c r="D24"/>
  <c r="C24"/>
  <c r="K22"/>
  <c r="J22"/>
  <c r="I22"/>
  <c r="H22"/>
  <c r="G22"/>
  <c r="F22"/>
  <c r="E22"/>
  <c r="D22"/>
  <c r="C22"/>
  <c r="K20"/>
  <c r="J20"/>
  <c r="J19" s="1"/>
  <c r="I20"/>
  <c r="H20"/>
  <c r="H19" s="1"/>
  <c r="G20"/>
  <c r="F20"/>
  <c r="F19" s="1"/>
  <c r="E20"/>
  <c r="D20"/>
  <c r="D19" s="1"/>
  <c r="C20"/>
  <c r="K19"/>
  <c r="I19"/>
  <c r="G19"/>
  <c r="E19"/>
  <c r="C19"/>
  <c r="K17"/>
  <c r="J17"/>
  <c r="J16" s="1"/>
  <c r="I17"/>
  <c r="H17"/>
  <c r="H16" s="1"/>
  <c r="G17"/>
  <c r="F17"/>
  <c r="F16" s="1"/>
  <c r="E17"/>
  <c r="D17"/>
  <c r="D16" s="1"/>
  <c r="C17"/>
  <c r="K16"/>
  <c r="I16"/>
  <c r="G16"/>
  <c r="E16"/>
  <c r="C16"/>
  <c r="K13"/>
  <c r="J13"/>
  <c r="J12" s="1"/>
  <c r="I13"/>
  <c r="H13"/>
  <c r="H12" s="1"/>
  <c r="G13"/>
  <c r="F13"/>
  <c r="F12" s="1"/>
  <c r="E13"/>
  <c r="D13"/>
  <c r="D12" s="1"/>
  <c r="C13"/>
  <c r="K12"/>
  <c r="I12"/>
  <c r="G12"/>
  <c r="E12"/>
  <c r="C12"/>
  <c r="K10"/>
  <c r="J10"/>
  <c r="J9" s="1"/>
  <c r="J8" s="1"/>
  <c r="J7" s="1"/>
  <c r="I10"/>
  <c r="H10"/>
  <c r="H9" s="1"/>
  <c r="H8" s="1"/>
  <c r="H7" s="1"/>
  <c r="G10"/>
  <c r="F10"/>
  <c r="F9" s="1"/>
  <c r="F8" s="1"/>
  <c r="F7" s="1"/>
  <c r="E10"/>
  <c r="D10"/>
  <c r="D9" s="1"/>
  <c r="D8" s="1"/>
  <c r="D7" s="1"/>
  <c r="C10"/>
  <c r="K9"/>
  <c r="I9"/>
  <c r="I8" s="1"/>
  <c r="I7" s="1"/>
  <c r="G9"/>
  <c r="E9"/>
  <c r="E8" s="1"/>
  <c r="E7" s="1"/>
  <c r="C9"/>
  <c r="K30" i="6"/>
  <c r="J30"/>
  <c r="J29" s="1"/>
  <c r="I30"/>
  <c r="H30"/>
  <c r="H29" s="1"/>
  <c r="G30"/>
  <c r="F30"/>
  <c r="F29" s="1"/>
  <c r="E30"/>
  <c r="D30"/>
  <c r="D29" s="1"/>
  <c r="C30"/>
  <c r="K29"/>
  <c r="I29"/>
  <c r="G29"/>
  <c r="E29"/>
  <c r="C29"/>
  <c r="K27"/>
  <c r="J27"/>
  <c r="I27"/>
  <c r="H27"/>
  <c r="G27"/>
  <c r="F27"/>
  <c r="E27"/>
  <c r="D27"/>
  <c r="C27"/>
  <c r="K24"/>
  <c r="J24"/>
  <c r="I24"/>
  <c r="H24"/>
  <c r="G24"/>
  <c r="F24"/>
  <c r="E24"/>
  <c r="D24"/>
  <c r="C24"/>
  <c r="K22"/>
  <c r="J22"/>
  <c r="I22"/>
  <c r="H22"/>
  <c r="G22"/>
  <c r="F22"/>
  <c r="E22"/>
  <c r="D22"/>
  <c r="C22"/>
  <c r="K20"/>
  <c r="K19" s="1"/>
  <c r="J20"/>
  <c r="I20"/>
  <c r="I19" s="1"/>
  <c r="H20"/>
  <c r="G20"/>
  <c r="G19" s="1"/>
  <c r="F20"/>
  <c r="E20"/>
  <c r="E19" s="1"/>
  <c r="D20"/>
  <c r="C20"/>
  <c r="C19" s="1"/>
  <c r="J19"/>
  <c r="H19"/>
  <c r="F19"/>
  <c r="D19"/>
  <c r="K17"/>
  <c r="K16" s="1"/>
  <c r="J17"/>
  <c r="I17"/>
  <c r="I16" s="1"/>
  <c r="H17"/>
  <c r="G17"/>
  <c r="G16" s="1"/>
  <c r="F17"/>
  <c r="E17"/>
  <c r="E16" s="1"/>
  <c r="D17"/>
  <c r="C17"/>
  <c r="C16" s="1"/>
  <c r="J16"/>
  <c r="H16"/>
  <c r="F16"/>
  <c r="D16"/>
  <c r="K13"/>
  <c r="K12" s="1"/>
  <c r="J13"/>
  <c r="I13"/>
  <c r="I12" s="1"/>
  <c r="H13"/>
  <c r="G13"/>
  <c r="G12" s="1"/>
  <c r="F13"/>
  <c r="E13"/>
  <c r="E12" s="1"/>
  <c r="D13"/>
  <c r="C13"/>
  <c r="C12" s="1"/>
  <c r="J12"/>
  <c r="H12"/>
  <c r="F12"/>
  <c r="D12"/>
  <c r="K10"/>
  <c r="K9" s="1"/>
  <c r="K8" s="1"/>
  <c r="K7" s="1"/>
  <c r="J10"/>
  <c r="I10"/>
  <c r="I9" s="1"/>
  <c r="I8" s="1"/>
  <c r="I7" s="1"/>
  <c r="H10"/>
  <c r="G10"/>
  <c r="G9" s="1"/>
  <c r="G8" s="1"/>
  <c r="G7" s="1"/>
  <c r="F10"/>
  <c r="E10"/>
  <c r="E9" s="1"/>
  <c r="E8" s="1"/>
  <c r="E7" s="1"/>
  <c r="D10"/>
  <c r="C10"/>
  <c r="C9" s="1"/>
  <c r="C8" s="1"/>
  <c r="C7" s="1"/>
  <c r="J9"/>
  <c r="J8" s="1"/>
  <c r="J7" s="1"/>
  <c r="H9"/>
  <c r="H8" s="1"/>
  <c r="H7" s="1"/>
  <c r="F9"/>
  <c r="F8" s="1"/>
  <c r="F7" s="1"/>
  <c r="D9"/>
  <c r="D8" s="1"/>
  <c r="D7" s="1"/>
  <c r="Q34" i="15"/>
  <c r="P34"/>
  <c r="O34"/>
  <c r="N34"/>
  <c r="M34"/>
  <c r="L34"/>
  <c r="K34"/>
  <c r="J34"/>
  <c r="I34"/>
  <c r="H34"/>
  <c r="G34"/>
  <c r="F34"/>
  <c r="E34"/>
  <c r="D34"/>
  <c r="C34"/>
  <c r="B34"/>
  <c r="Q11"/>
  <c r="P11"/>
  <c r="O11"/>
  <c r="N11"/>
  <c r="M11"/>
  <c r="L11"/>
  <c r="K11"/>
  <c r="J11"/>
  <c r="I11"/>
  <c r="H11"/>
  <c r="G11"/>
  <c r="F11"/>
  <c r="E11"/>
  <c r="D11"/>
  <c r="C11"/>
  <c r="B11"/>
  <c r="Q10"/>
  <c r="P10"/>
  <c r="O10"/>
  <c r="N10"/>
  <c r="M10"/>
  <c r="L10"/>
  <c r="K10"/>
  <c r="J10"/>
  <c r="I10"/>
  <c r="H10"/>
  <c r="G10"/>
  <c r="F10"/>
  <c r="E10"/>
  <c r="D10"/>
  <c r="C10"/>
  <c r="B10"/>
  <c r="Q9"/>
  <c r="P9"/>
  <c r="O9"/>
  <c r="N9"/>
  <c r="M9"/>
  <c r="L9"/>
  <c r="K9"/>
  <c r="J9"/>
  <c r="I9"/>
  <c r="H9"/>
  <c r="G9"/>
  <c r="F9"/>
  <c r="E9"/>
  <c r="D9"/>
  <c r="C9"/>
  <c r="B9"/>
  <c r="Q10" i="4"/>
  <c r="P10"/>
  <c r="O10"/>
  <c r="N10"/>
  <c r="M10"/>
  <c r="L10"/>
  <c r="K10"/>
  <c r="J10"/>
  <c r="I10"/>
  <c r="H10"/>
  <c r="G10"/>
  <c r="F10"/>
  <c r="E10"/>
  <c r="D10"/>
  <c r="C10"/>
  <c r="B10"/>
  <c r="Q9"/>
  <c r="P9"/>
  <c r="O9"/>
  <c r="N9"/>
  <c r="M9"/>
  <c r="L9"/>
  <c r="K9"/>
  <c r="J9"/>
  <c r="I9"/>
  <c r="H9"/>
  <c r="G9"/>
  <c r="F9"/>
  <c r="E9"/>
  <c r="D9"/>
  <c r="C9"/>
  <c r="B9"/>
  <c r="D10" i="3"/>
  <c r="D9" s="1"/>
  <c r="D8" s="1"/>
  <c r="C10"/>
  <c r="B10"/>
  <c r="B9" s="1"/>
  <c r="B8" s="1"/>
  <c r="C9"/>
  <c r="C8" s="1"/>
  <c r="C8" i="7" l="1"/>
  <c r="C7" s="1"/>
  <c r="G8"/>
  <c r="G7" s="1"/>
  <c r="K8"/>
  <c r="K7" s="1"/>
</calcChain>
</file>

<file path=xl/sharedStrings.xml><?xml version="1.0" encoding="utf-8"?>
<sst xmlns="http://schemas.openxmlformats.org/spreadsheetml/2006/main" count="663" uniqueCount="330">
  <si>
    <t xml:space="preserve">  资源勘探工业信息等支出</t>
  </si>
  <si>
    <t>市经信委本级</t>
  </si>
  <si>
    <t xml:space="preserve">    政工职称评审费</t>
  </si>
  <si>
    <t>【078001】市经信委本级</t>
  </si>
  <si>
    <t xml:space="preserve">    “四送一服”双千工程领导小组工作经费</t>
  </si>
  <si>
    <t xml:space="preserve">    促进新型工业化发展专项资金</t>
  </si>
  <si>
    <t xml:space="preserve">    市委市政府相关领导组工作经费</t>
  </si>
  <si>
    <t xml:space="preserve">    铁路无人看守道口监护</t>
  </si>
  <si>
    <t xml:space="preserve">    企业家协会补助经费</t>
  </si>
  <si>
    <t xml:space="preserve">    政府购买服务工作经费</t>
  </si>
  <si>
    <t xml:space="preserve">    资源勘探开发</t>
  </si>
  <si>
    <t xml:space="preserve">    制造业</t>
  </si>
  <si>
    <t xml:space="preserve">    工业和信息产业监管</t>
  </si>
  <si>
    <t xml:space="preserve">      其他工业和信息产业监管支出</t>
  </si>
  <si>
    <t xml:space="preserve">    支持中小企业发展和管理支出</t>
  </si>
  <si>
    <t xml:space="preserve">      其他支持中小企业发展和管理支出</t>
  </si>
  <si>
    <t>[078001]市经信委本级</t>
  </si>
  <si>
    <t>其他工业和信息产业监管支出</t>
  </si>
  <si>
    <t>其他支持中小企业发展和管理支出</t>
  </si>
  <si>
    <t xml:space="preserve">  “四送一服”双千工程领导小组工作经费</t>
  </si>
  <si>
    <t xml:space="preserve">  企业家协会补助经费</t>
  </si>
  <si>
    <t xml:space="preserve">  市委市政府相关领导组工作经费</t>
  </si>
  <si>
    <t xml:space="preserve">  铁路无人看守道口监护</t>
  </si>
  <si>
    <t xml:space="preserve">  政府购买服务工作经费</t>
  </si>
  <si>
    <t>市经信委</t>
  </si>
  <si>
    <t xml:space="preserve">  市经信委本级</t>
  </si>
  <si>
    <t>支   出    预    算</t>
  </si>
  <si>
    <t>基金预算安排</t>
  </si>
  <si>
    <t>罚没收入</t>
  </si>
  <si>
    <t>资      金       来       源</t>
  </si>
  <si>
    <t>行政事业性收费</t>
  </si>
  <si>
    <t>购买服务起止时间</t>
  </si>
  <si>
    <t>基本支出</t>
  </si>
  <si>
    <t>提前告知转移支付</t>
  </si>
  <si>
    <t xml:space="preserve">   商品和服务支出</t>
  </si>
  <si>
    <t>其他资金安排</t>
  </si>
  <si>
    <t>上年结转</t>
  </si>
  <si>
    <t>本级跨跨部门项目支出</t>
  </si>
  <si>
    <t>专项收入</t>
  </si>
  <si>
    <t>工资及福利支出</t>
  </si>
  <si>
    <t>支　　　出　　　合　　　计</t>
  </si>
  <si>
    <t>五、提前告知转移支付</t>
  </si>
  <si>
    <t>重点项目支出</t>
  </si>
  <si>
    <t>合计</t>
  </si>
  <si>
    <t>公务用车购置及运行费</t>
  </si>
  <si>
    <t>九、社会保险基金支出</t>
  </si>
  <si>
    <t>二十六、转移性支出</t>
  </si>
  <si>
    <t>科目名称</t>
  </si>
  <si>
    <t xml:space="preserve">        罚没收入</t>
  </si>
  <si>
    <t>科目名称(单位/科目)</t>
  </si>
  <si>
    <t>支出功能科目</t>
  </si>
  <si>
    <t>二十七、债务还本支出</t>
  </si>
  <si>
    <t xml:space="preserve">  其中：公务用车运行维护费</t>
  </si>
  <si>
    <t>二、政府性基金预算拨款</t>
  </si>
  <si>
    <t>本级跨部门项目支出</t>
  </si>
  <si>
    <t xml:space="preserve">        行政事业性收费</t>
  </si>
  <si>
    <t>项目</t>
  </si>
  <si>
    <t>部门名称/单位名称/项目类别/支出项目</t>
  </si>
  <si>
    <t>四、其他资金收入</t>
  </si>
  <si>
    <t xml:space="preserve">        专项收入</t>
  </si>
  <si>
    <t>因国出国(境)费</t>
  </si>
  <si>
    <t>预算数</t>
  </si>
  <si>
    <t>公务接待费</t>
  </si>
  <si>
    <t>六、上年结余</t>
  </si>
  <si>
    <t>财政专户管理非税收入</t>
  </si>
  <si>
    <t>单位：万元</t>
  </si>
  <si>
    <t>其他缴库非税收入</t>
  </si>
  <si>
    <t xml:space="preserve">      缴库非税收入</t>
  </si>
  <si>
    <t>小计</t>
  </si>
  <si>
    <t>收入项目</t>
  </si>
  <si>
    <t>缴入国库</t>
  </si>
  <si>
    <t>备注</t>
  </si>
  <si>
    <t>上年结余</t>
  </si>
  <si>
    <t>项目支出</t>
  </si>
  <si>
    <t>专户管理非税收入</t>
  </si>
  <si>
    <t>政府性基金预算</t>
  </si>
  <si>
    <t>支出项目</t>
  </si>
  <si>
    <t>其他收入</t>
  </si>
  <si>
    <t>非税收入</t>
  </si>
  <si>
    <t>一般公共预算</t>
  </si>
  <si>
    <t xml:space="preserve">      基本预算拨款</t>
  </si>
  <si>
    <t>二十五、其他支出</t>
  </si>
  <si>
    <t>**</t>
  </si>
  <si>
    <t>项目名称</t>
  </si>
  <si>
    <t>资       金       来      源</t>
  </si>
  <si>
    <t>商品和服务支出</t>
  </si>
  <si>
    <t>收      入      合      计</t>
  </si>
  <si>
    <t>本级本部门项目支出</t>
  </si>
  <si>
    <t>基本预算安排</t>
  </si>
  <si>
    <t>一般公共财政预算收入</t>
  </si>
  <si>
    <t>一、一般公共财政预算拨款</t>
  </si>
  <si>
    <t>二十二、国有资本经营预算支出</t>
  </si>
  <si>
    <t>二十四、预备费</t>
  </si>
  <si>
    <t xml:space="preserve">   工资福利支出</t>
  </si>
  <si>
    <t>项目类别名称(单位/项目类级)</t>
  </si>
  <si>
    <t>总计</t>
  </si>
  <si>
    <t xml:space="preserve">     本级本部门项目支出</t>
  </si>
  <si>
    <t>购买方式</t>
  </si>
  <si>
    <t xml:space="preserve">       公务用车购置 </t>
  </si>
  <si>
    <t>二十三、灾害防治及应急管理支出</t>
  </si>
  <si>
    <t>二十、住房保障支出</t>
  </si>
  <si>
    <t>收   入   预   算</t>
  </si>
  <si>
    <t>专项转移支付项目支出</t>
  </si>
  <si>
    <t>二十九、债务发行费用支出</t>
  </si>
  <si>
    <t>经常性支出</t>
  </si>
  <si>
    <t>资     金     来     源</t>
  </si>
  <si>
    <t>二、项目支出</t>
  </si>
  <si>
    <t>二十八、债务付息支出</t>
  </si>
  <si>
    <t>对个人和家庭补助支出</t>
  </si>
  <si>
    <t>经营收入</t>
  </si>
  <si>
    <t>基本预算拨款</t>
  </si>
  <si>
    <t>收入项目名称(单位/收入类别)</t>
  </si>
  <si>
    <t>三、专户管理的非税收入</t>
  </si>
  <si>
    <t xml:space="preserve">           单位：万元</t>
  </si>
  <si>
    <t>一、基本支出</t>
  </si>
  <si>
    <t>缴库非税收入</t>
  </si>
  <si>
    <t xml:space="preserve">        其他缴库非税收入</t>
  </si>
  <si>
    <t>缴入专户</t>
  </si>
  <si>
    <t>科目编码</t>
  </si>
  <si>
    <t xml:space="preserve">   对个人和家庭补助支出</t>
  </si>
  <si>
    <t>2021年预算征收计划</t>
    <phoneticPr fontId="0" type="noConversion"/>
  </si>
  <si>
    <t xml:space="preserve">  基本支出</t>
  </si>
  <si>
    <t xml:space="preserve">  项目支出</t>
  </si>
  <si>
    <t xml:space="preserve">    基本工资</t>
  </si>
  <si>
    <t xml:space="preserve">    津贴补贴</t>
  </si>
  <si>
    <t xml:space="preserve">    第十三个月工资</t>
  </si>
  <si>
    <t xml:space="preserve">    人事部门规定其他奖励</t>
  </si>
  <si>
    <t xml:space="preserve">    基本医疗保险(在职)</t>
  </si>
  <si>
    <t xml:space="preserve">    医疗调节金(退休)</t>
  </si>
  <si>
    <t xml:space="preserve">    补充医疗保险(在职)</t>
  </si>
  <si>
    <t xml:space="preserve">    补充医疗保险(退休)</t>
  </si>
  <si>
    <t xml:space="preserve">    住房公积金</t>
  </si>
  <si>
    <t xml:space="preserve">    补提住房公积金</t>
  </si>
  <si>
    <t xml:space="preserve">    养老保险</t>
  </si>
  <si>
    <t xml:space="preserve">    工伤生育保险</t>
  </si>
  <si>
    <t xml:space="preserve">    职业年金</t>
  </si>
  <si>
    <t xml:space="preserve">    日常公用支出</t>
  </si>
  <si>
    <t xml:space="preserve">    交通费支出</t>
  </si>
  <si>
    <t xml:space="preserve">    工会经费支出</t>
  </si>
  <si>
    <t xml:space="preserve">    福利费支出</t>
  </si>
  <si>
    <t xml:space="preserve">    离退休人员活动费</t>
  </si>
  <si>
    <t xml:space="preserve">    基层党组织活动经费</t>
  </si>
  <si>
    <t xml:space="preserve">    独生子女父母奖励支出</t>
  </si>
  <si>
    <t xml:space="preserve">  一般公共服务支出</t>
  </si>
  <si>
    <t xml:space="preserve">      一般行政管理事务</t>
  </si>
  <si>
    <t xml:space="preserve">    其他共产党事务支出</t>
  </si>
  <si>
    <t xml:space="preserve">      其他共产党事务支出</t>
  </si>
  <si>
    <t xml:space="preserve">  社会保障和就业支出</t>
  </si>
  <si>
    <t xml:space="preserve">    行政事业单位养老支出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</si>
  <si>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</si>
  <si>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</si>
  <si>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</si>
  <si>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</si>
  <si>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</si>
  <si>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住房保障支出</t>
  </si>
  <si>
    <t xml:space="preserve">    住房改革支出</t>
  </si>
  <si>
    <t xml:space="preserve">      住房公积金</t>
  </si>
  <si>
    <t xml:space="preserve">  工资福利支出</t>
  </si>
  <si>
    <t xml:space="preserve">      基本工资</t>
  </si>
  <si>
    <t xml:space="preserve">      津贴补贴</t>
  </si>
  <si>
    <t xml:space="preserve">      第十三个月工资</t>
  </si>
  <si>
    <t xml:space="preserve">      人事部门规定其他奖励</t>
  </si>
  <si>
    <t>行政单位医疗</t>
  </si>
  <si>
    <t xml:space="preserve">      基本医疗保险(在职)</t>
  </si>
  <si>
    <t xml:space="preserve">      医疗调节金(退休)</t>
  </si>
  <si>
    <t xml:space="preserve">      补充医疗保险(在职)</t>
  </si>
  <si>
    <t xml:space="preserve">      补充医疗保险(退休)</t>
  </si>
  <si>
    <t>住房公积金</t>
  </si>
  <si>
    <t>机关事业单位基本养老保险缴费支出</t>
  </si>
  <si>
    <t xml:space="preserve">      机关事业单位基本养老保险缴费</t>
  </si>
  <si>
    <t xml:space="preserve">      工伤生育保险</t>
  </si>
  <si>
    <t>机关事业单位职业年金缴费支出</t>
  </si>
  <si>
    <t xml:space="preserve">      职业年金缴费</t>
  </si>
  <si>
    <t xml:space="preserve">  商品和服务支出</t>
  </si>
  <si>
    <t xml:space="preserve">      邮电费</t>
  </si>
  <si>
    <t xml:space="preserve">      公务接待费</t>
  </si>
  <si>
    <t xml:space="preserve">      水费</t>
  </si>
  <si>
    <t xml:space="preserve">      其他费用</t>
  </si>
  <si>
    <t xml:space="preserve">      电费</t>
  </si>
  <si>
    <t xml:space="preserve">      差旅费</t>
  </si>
  <si>
    <t xml:space="preserve">      办公费</t>
  </si>
  <si>
    <t xml:space="preserve">      印刷费</t>
  </si>
  <si>
    <t xml:space="preserve">      车改补贴</t>
  </si>
  <si>
    <t xml:space="preserve">      工会经费</t>
  </si>
  <si>
    <t xml:space="preserve">      福利费</t>
  </si>
  <si>
    <t xml:space="preserve">      退休人员活动费</t>
  </si>
  <si>
    <t>其他共产党事务支出</t>
  </si>
  <si>
    <t xml:space="preserve">      其他商品和服务支出</t>
  </si>
  <si>
    <t xml:space="preserve">  对个人和家庭补助支出</t>
  </si>
  <si>
    <t xml:space="preserve">      独生子女父母奖励支出</t>
  </si>
  <si>
    <t xml:space="preserve">  本级本部门项目支出</t>
  </si>
  <si>
    <t>一般行政管理事务</t>
  </si>
  <si>
    <t xml:space="preserve">      会议费</t>
  </si>
  <si>
    <t xml:space="preserve">      维修(护)费</t>
  </si>
  <si>
    <t xml:space="preserve">      培训费</t>
  </si>
  <si>
    <t xml:space="preserve">    印刷费</t>
  </si>
  <si>
    <t xml:space="preserve">    差旅费</t>
  </si>
  <si>
    <t xml:space="preserve">    办公费</t>
  </si>
  <si>
    <t xml:space="preserve">    其他商品和服务支出</t>
  </si>
  <si>
    <t xml:space="preserve">    邮电费</t>
  </si>
  <si>
    <t xml:space="preserve">    维修(护)费</t>
  </si>
  <si>
    <t xml:space="preserve">    公务接待费</t>
  </si>
  <si>
    <t xml:space="preserve">    培训费</t>
  </si>
  <si>
    <t xml:space="preserve">    会议费</t>
  </si>
  <si>
    <t xml:space="preserve">      办公设备购置</t>
  </si>
  <si>
    <t xml:space="preserve">      其他交通费</t>
  </si>
  <si>
    <t xml:space="preserve">      其他支出</t>
  </si>
  <si>
    <t xml:space="preserve">    其他交通费</t>
  </si>
  <si>
    <t xml:space="preserve">    办公设备购置</t>
  </si>
  <si>
    <t xml:space="preserve">      委托业务费</t>
  </si>
  <si>
    <t xml:space="preserve">    委托业务费</t>
  </si>
  <si>
    <t xml:space="preserve">    政府履职所需辅助性服务</t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</si>
  <si>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</si>
  <si>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</si>
  <si>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</si>
  <si>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</si>
  <si>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>五、教育支出</t>
    <phoneticPr fontId="0" type="noConversion"/>
  </si>
  <si>
    <t>六、科学技术支出</t>
    <phoneticPr fontId="0" type="noConversion"/>
  </si>
  <si>
    <t xml:space="preserve">     本级跨部门项目支出</t>
    <phoneticPr fontId="0" type="noConversion"/>
  </si>
  <si>
    <t>七、文化旅游体育与传媒支出</t>
    <phoneticPr fontId="0" type="noConversion"/>
  </si>
  <si>
    <t xml:space="preserve">     专项转移支付项目支出</t>
    <phoneticPr fontId="0" type="noConversion"/>
  </si>
  <si>
    <t>八、社会保障和就业支出</t>
    <phoneticPr fontId="0" type="noConversion"/>
  </si>
  <si>
    <t>十、卫生健康支出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</si>
  <si>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</si>
  <si>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</si>
  <si>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</si>
  <si>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</si>
  <si>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十五、资源勘探工业信息等支出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</si>
  <si>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</si>
  <si>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</si>
  <si>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</si>
  <si>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>十九、自然资源海洋气象等支出</t>
    <phoneticPr fontId="0" type="noConversion"/>
  </si>
  <si>
    <t>二十一、粮油物资储备支出</t>
    <phoneticPr fontId="0" type="noConversion"/>
  </si>
  <si>
    <t>三十、抗疫特别国债安排的支出</t>
    <phoneticPr fontId="0" type="noConversion"/>
  </si>
  <si>
    <t xml:space="preserve">    离休人员工资支出</t>
  </si>
  <si>
    <t xml:space="preserve">    离休人员其他支出</t>
  </si>
  <si>
    <t xml:space="preserve">      离休人员活动费</t>
  </si>
  <si>
    <t xml:space="preserve">      离休人员工资</t>
  </si>
  <si>
    <t xml:space="preserve">      离休人员增发工资</t>
  </si>
  <si>
    <t xml:space="preserve">      一次性生活补助</t>
  </si>
  <si>
    <t xml:space="preserve">      离休人员特需费</t>
  </si>
  <si>
    <t>2021-2021</t>
  </si>
  <si>
    <t xml:space="preserve">      法律顾问</t>
  </si>
  <si>
    <t xml:space="preserve">      代理记账</t>
  </si>
  <si>
    <t xml:space="preserve">  行政事业性收费</t>
  </si>
  <si>
    <t>2021年支出预算总表</t>
    <phoneticPr fontId="0" type="noConversion"/>
  </si>
  <si>
    <t>2021年基本支出预算总表</t>
    <phoneticPr fontId="0" type="noConversion"/>
  </si>
  <si>
    <t>2021年项目支出表</t>
    <phoneticPr fontId="0" type="noConversion"/>
  </si>
  <si>
    <t>2021年收支预算总表</t>
    <phoneticPr fontId="0" type="noConversion"/>
  </si>
  <si>
    <t>2021年收入预算总表</t>
    <phoneticPr fontId="0" type="noConversion"/>
  </si>
  <si>
    <t>2021年政府购买服务预算支出表</t>
    <phoneticPr fontId="0" type="noConversion"/>
  </si>
  <si>
    <t>表14</t>
    <phoneticPr fontId="0" type="noConversion"/>
  </si>
  <si>
    <r>
      <t>2021年“三公”经费</t>
    </r>
    <r>
      <rPr>
        <b/>
        <sz val="18"/>
        <rFont val="宋体"/>
        <charset val="134"/>
      </rPr>
      <t>财政拨款支出预算表</t>
    </r>
    <phoneticPr fontId="0" type="noConversion"/>
  </si>
  <si>
    <t>部门预算公开表3</t>
    <phoneticPr fontId="0" type="noConversion"/>
  </si>
  <si>
    <t>部门预算公开表4</t>
    <phoneticPr fontId="0" type="noConversion"/>
  </si>
  <si>
    <t>部门预算公开表5</t>
    <phoneticPr fontId="0" type="noConversion"/>
  </si>
  <si>
    <t>部门预算公开表1</t>
    <phoneticPr fontId="0" type="noConversion"/>
  </si>
  <si>
    <t>部门预算公开表2</t>
    <phoneticPr fontId="0" type="noConversion"/>
  </si>
  <si>
    <t>2021年财政拨款收支预算总表</t>
    <phoneticPr fontId="0" type="noConversion"/>
  </si>
  <si>
    <t>部门预算公开表6</t>
    <phoneticPr fontId="0" type="noConversion"/>
  </si>
  <si>
    <t>部门预算公开表7</t>
    <phoneticPr fontId="0" type="noConversion"/>
  </si>
  <si>
    <r>
      <t>2021年</t>
    </r>
    <r>
      <rPr>
        <b/>
        <sz val="16"/>
        <rFont val="宋体"/>
        <charset val="134"/>
      </rPr>
      <t>一般公共预算支出表</t>
    </r>
    <phoneticPr fontId="0" type="noConversion"/>
  </si>
  <si>
    <r>
      <t>2021年</t>
    </r>
    <r>
      <rPr>
        <b/>
        <sz val="16"/>
        <rFont val="宋体"/>
        <charset val="134"/>
      </rPr>
      <t>一般公共预算基本支出表</t>
    </r>
    <phoneticPr fontId="0" type="noConversion"/>
  </si>
  <si>
    <t>部门预算公开表9</t>
    <phoneticPr fontId="0" type="noConversion"/>
  </si>
  <si>
    <r>
      <t>2021年政府性</t>
    </r>
    <r>
      <rPr>
        <b/>
        <sz val="16"/>
        <rFont val="宋体"/>
        <charset val="134"/>
      </rPr>
      <t>基金预算支出表</t>
    </r>
    <phoneticPr fontId="0" type="noConversion"/>
  </si>
  <si>
    <t>部门预算公开表8</t>
    <phoneticPr fontId="0" type="noConversion"/>
  </si>
  <si>
    <t>部门预算公开表12</t>
    <phoneticPr fontId="0" type="noConversion"/>
  </si>
  <si>
    <t>国有资本经营财政拨款支出</t>
  </si>
  <si>
    <t>2021年国有资本经营预算支出表</t>
    <phoneticPr fontId="0" type="noConversion"/>
  </si>
  <si>
    <t>注：本表反映国有资本经营预算支出情况。本单位没有国有资本经营预算拨款收入，也没有国有资本经营预算安排的支出，故此表无数据</t>
    <phoneticPr fontId="0" type="noConversion"/>
  </si>
  <si>
    <t>单位代码</t>
  </si>
  <si>
    <t>单位名称</t>
  </si>
  <si>
    <t>计量单位</t>
  </si>
  <si>
    <t>采购数量</t>
  </si>
  <si>
    <t>拟投入时间或开工时间</t>
  </si>
  <si>
    <t>一般公共预算安排</t>
  </si>
  <si>
    <t>专户非税安排</t>
  </si>
  <si>
    <t>一般预算拨款</t>
  </si>
  <si>
    <t>其他应缴国库非税收入</t>
  </si>
  <si>
    <t>省市专项指标（预下达）</t>
  </si>
  <si>
    <t>一般预算结余</t>
  </si>
  <si>
    <t>基金预算结余</t>
  </si>
  <si>
    <t>078001</t>
  </si>
  <si>
    <t>黄山市经济和信息化局</t>
  </si>
  <si>
    <t>专业技术服务</t>
  </si>
  <si>
    <t>项</t>
  </si>
  <si>
    <t>采购项目        采购品目</t>
    <phoneticPr fontId="0" type="noConversion"/>
  </si>
  <si>
    <t>单位预算公开表10</t>
    <phoneticPr fontId="0" type="noConversion"/>
  </si>
  <si>
    <t>单位预算公开表11</t>
  </si>
  <si>
    <t>2021年政府采购预算支出表</t>
    <phoneticPr fontId="0" type="noConversion"/>
  </si>
  <si>
    <t>促进新型工业化发展专项资金</t>
  </si>
  <si>
    <t>实施单位</t>
  </si>
  <si>
    <t>项目属性</t>
  </si>
  <si>
    <t>项目资金（万元）</t>
  </si>
  <si>
    <t>中期资金总额：</t>
  </si>
  <si>
    <t>年度资金总额：</t>
  </si>
  <si>
    <t xml:space="preserve">      其中：财政拨款</t>
  </si>
  <si>
    <t xml:space="preserve">           其他资金</t>
  </si>
  <si>
    <t>总体目标</t>
  </si>
  <si>
    <t>年度目标</t>
  </si>
  <si>
    <t xml:space="preserve">实施技术改造项目150个
完成机器换人项目100个
新增绿色工厂1户
新增国家贯标评定企业3家
新增省级智能工厂和数字化车间3家
新增省级专精特新企业10家
市级队企业产值增幅高于规上工业增幅3个百分点
新认定“安徽工业精品”和省级新产品6个以上
新增省级创新平台3个以上
</t>
  </si>
  <si>
    <t>一级指标</t>
  </si>
  <si>
    <t>二级指标</t>
  </si>
  <si>
    <t>三级指标</t>
  </si>
  <si>
    <t>中长期指标值</t>
  </si>
  <si>
    <t>本年度指标值</t>
  </si>
  <si>
    <t>绩效指标</t>
  </si>
  <si>
    <t>产出指标</t>
  </si>
  <si>
    <t>数量指标</t>
  </si>
  <si>
    <t>组织企业按照《黄山市促进新型工业化发展专项资金管理办法》及申报指南、申报文件具体要求开展申报</t>
  </si>
  <si>
    <t>质量指标</t>
  </si>
  <si>
    <t>组织项目申报，确保符合条件项目支持到位。</t>
  </si>
  <si>
    <t>时效指标</t>
  </si>
  <si>
    <t>及时组织申报及时将资金拨付到位。</t>
  </si>
  <si>
    <t>成本指标</t>
  </si>
  <si>
    <t>第三方评审机构服务费用&lt;br&gt;20&lt;br&gt;万元</t>
  </si>
  <si>
    <t>效益指标</t>
  </si>
  <si>
    <t>经济效益指标</t>
  </si>
  <si>
    <t>促进我市新型工业化发展，促进我市工业经济整体提升</t>
  </si>
  <si>
    <t>社会效益指标</t>
  </si>
  <si>
    <t>促进我市新型工业化发展，引导企业加大技改、加大投入、争先竟位，促进我市工业经济加快转型升级。</t>
  </si>
  <si>
    <t>生态效益指标</t>
  </si>
  <si>
    <t>可持续影响指标</t>
  </si>
  <si>
    <t>明确专人负责对已发现的问题督促相关单位或个人及时整改，直至问题排除</t>
  </si>
  <si>
    <t>满意度指标</t>
  </si>
  <si>
    <t>服务对象满意度指标</t>
  </si>
  <si>
    <t>工业企业满意度</t>
  </si>
  <si>
    <t>（2021年度）</t>
    <phoneticPr fontId="0" type="noConversion"/>
  </si>
  <si>
    <t xml:space="preserve">2021年项目支出绩效目标及项目情况表 </t>
    <phoneticPr fontId="0" type="noConversion"/>
  </si>
  <si>
    <t>单位预算公开表13</t>
    <phoneticPr fontId="0" type="noConversion"/>
  </si>
</sst>
</file>

<file path=xl/styles.xml><?xml version="1.0" encoding="utf-8"?>
<styleSheet xmlns="http://schemas.openxmlformats.org/spreadsheetml/2006/main">
  <numFmts count="9">
    <numFmt numFmtId="176" formatCode="* #,##0.00;* \-#,##0.00;* &quot;-&quot;??;@"/>
    <numFmt numFmtId="177" formatCode="* #,##0.00;* \-#,##0.00;* &quot;&quot;??;@"/>
    <numFmt numFmtId="178" formatCode="#,##0.0_ "/>
    <numFmt numFmtId="180" formatCode="#,##0.0"/>
    <numFmt numFmtId="181" formatCode="#,##0.00_);[Red]\(#,##0.00\)"/>
    <numFmt numFmtId="182" formatCode="#,##0.00_ "/>
    <numFmt numFmtId="184" formatCode="0.0_);[Red]\(0.0\)"/>
    <numFmt numFmtId="188" formatCode="0000"/>
    <numFmt numFmtId="189" formatCode="yyyy&quot;年&quot;m&quot;月&quot;;@"/>
  </numFmts>
  <fonts count="24">
    <font>
      <sz val="9"/>
      <name val="宋体"/>
      <charset val="134"/>
    </font>
    <font>
      <b/>
      <sz val="10"/>
      <name val="Arial"/>
      <family val="2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Times New Roman"/>
      <family val="1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8"/>
      <name val="宋体"/>
      <family val="3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8"/>
      <color indexed="8"/>
      <name val="宋体"/>
      <family val="3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Arial"/>
    </font>
    <font>
      <sz val="9"/>
      <color indexed="8"/>
      <name val="宋体"/>
      <family val="3"/>
      <charset val="134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1" fillId="0" borderId="0">
      <alignment vertical="center"/>
    </xf>
    <xf numFmtId="176" fontId="1" fillId="0" borderId="0" applyFont="0" applyFill="0" applyBorder="0" applyAlignment="0" applyProtection="0"/>
    <xf numFmtId="0" fontId="19" fillId="0" borderId="0">
      <alignment vertical="center"/>
    </xf>
    <xf numFmtId="0" fontId="21" fillId="0" borderId="0"/>
  </cellStyleXfs>
  <cellXfs count="263"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centerContinuous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/>
    <xf numFmtId="177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178" fontId="4" fillId="0" borderId="1" xfId="0" applyNumberFormat="1" applyFont="1" applyFill="1" applyBorder="1" applyAlignment="1" applyProtection="1">
      <alignment horizontal="centerContinuous" vertical="center"/>
    </xf>
    <xf numFmtId="178" fontId="4" fillId="0" borderId="3" xfId="0" applyNumberFormat="1" applyFont="1" applyFill="1" applyBorder="1" applyAlignment="1" applyProtection="1">
      <alignment horizontal="centerContinuous" vertical="center"/>
    </xf>
    <xf numFmtId="0" fontId="4" fillId="0" borderId="4" xfId="0" applyNumberFormat="1" applyFont="1" applyFill="1" applyBorder="1" applyAlignment="1" applyProtection="1">
      <alignment horizontal="centerContinuous" vertical="center"/>
    </xf>
    <xf numFmtId="0" fontId="4" fillId="0" borderId="3" xfId="0" applyNumberFormat="1" applyFont="1" applyFill="1" applyBorder="1" applyAlignment="1" applyProtection="1">
      <alignment horizontal="centerContinuous" vertical="center"/>
    </xf>
    <xf numFmtId="0" fontId="4" fillId="0" borderId="5" xfId="0" applyNumberFormat="1" applyFont="1" applyFill="1" applyBorder="1" applyAlignment="1" applyProtection="1">
      <alignment horizontal="centerContinuous" vertical="center"/>
    </xf>
    <xf numFmtId="178" fontId="4" fillId="0" borderId="4" xfId="0" applyNumberFormat="1" applyFont="1" applyFill="1" applyBorder="1" applyAlignment="1" applyProtection="1">
      <alignment horizontal="centerContinuous" vertical="center"/>
    </xf>
    <xf numFmtId="177" fontId="4" fillId="0" borderId="5" xfId="0" applyNumberFormat="1" applyFont="1" applyFill="1" applyBorder="1" applyAlignment="1" applyProtection="1">
      <alignment horizontal="centerContinuous" vertical="center"/>
    </xf>
    <xf numFmtId="177" fontId="4" fillId="0" borderId="4" xfId="0" applyNumberFormat="1" applyFont="1" applyFill="1" applyBorder="1" applyAlignment="1" applyProtection="1">
      <alignment horizontal="centerContinuous" vertical="center"/>
    </xf>
    <xf numFmtId="177" fontId="4" fillId="0" borderId="1" xfId="0" applyNumberFormat="1" applyFont="1" applyFill="1" applyBorder="1" applyAlignment="1" applyProtection="1">
      <alignment horizontal="centerContinuous" vertical="center"/>
    </xf>
    <xf numFmtId="0" fontId="4" fillId="0" borderId="0" xfId="0" applyFont="1" applyFill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Continuous"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6" xfId="0" applyNumberFormat="1" applyFont="1" applyFill="1" applyBorder="1" applyAlignment="1" applyProtection="1">
      <alignment horizontal="centerContinuous" vertical="center"/>
    </xf>
    <xf numFmtId="178" fontId="4" fillId="0" borderId="7" xfId="0" applyNumberFormat="1" applyFont="1" applyFill="1" applyBorder="1" applyAlignment="1" applyProtection="1">
      <alignment horizontal="center" vertical="center" wrapText="1"/>
    </xf>
    <xf numFmtId="177" fontId="4" fillId="0" borderId="7" xfId="0" applyNumberFormat="1" applyFont="1" applyFill="1" applyBorder="1" applyAlignment="1" applyProtection="1">
      <alignment horizontal="center" vertical="center" wrapText="1"/>
    </xf>
    <xf numFmtId="177" fontId="4" fillId="0" borderId="8" xfId="0" applyNumberFormat="1" applyFont="1" applyFill="1" applyBorder="1" applyAlignment="1" applyProtection="1">
      <alignment horizontal="center" vertical="center" wrapText="1"/>
    </xf>
    <xf numFmtId="177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/>
    <xf numFmtId="0" fontId="4" fillId="0" borderId="6" xfId="0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centerContinuous"/>
    </xf>
    <xf numFmtId="180" fontId="4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/>
    <xf numFmtId="0" fontId="2" fillId="0" borderId="6" xfId="0" applyNumberFormat="1" applyFont="1" applyFill="1" applyBorder="1" applyAlignment="1" applyProtection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4" fillId="0" borderId="5" xfId="0" applyFont="1" applyFill="1" applyBorder="1"/>
    <xf numFmtId="4" fontId="4" fillId="0" borderId="10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vertical="center"/>
    </xf>
    <xf numFmtId="0" fontId="11" fillId="0" borderId="0" xfId="1">
      <alignment vertical="center"/>
    </xf>
    <xf numFmtId="0" fontId="12" fillId="0" borderId="0" xfId="1" applyFont="1" applyAlignment="1"/>
    <xf numFmtId="0" fontId="4" fillId="0" borderId="0" xfId="1" applyFont="1" applyFill="1" applyAlignment="1">
      <alignment vertical="center"/>
    </xf>
    <xf numFmtId="0" fontId="6" fillId="0" borderId="0" xfId="1" applyFont="1" applyAlignment="1">
      <alignment horizontal="centerContinuous" vertical="center"/>
    </xf>
    <xf numFmtId="0" fontId="4" fillId="0" borderId="0" xfId="1" applyFont="1" applyAlignment="1">
      <alignment horizontal="right"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Alignment="1"/>
    <xf numFmtId="182" fontId="4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181" fontId="4" fillId="0" borderId="1" xfId="0" applyNumberFormat="1" applyFont="1" applyFill="1" applyBorder="1" applyAlignment="1" applyProtection="1">
      <alignment horizontal="right" vertical="center"/>
    </xf>
    <xf numFmtId="181" fontId="4" fillId="0" borderId="1" xfId="0" applyNumberFormat="1" applyFont="1" applyFill="1" applyBorder="1" applyAlignment="1">
      <alignment horizontal="right" vertical="center"/>
    </xf>
    <xf numFmtId="181" fontId="4" fillId="0" borderId="1" xfId="0" applyNumberFormat="1" applyFont="1" applyFill="1" applyBorder="1" applyAlignment="1" applyProtection="1">
      <alignment horizontal="right" vertical="center" wrapText="1"/>
    </xf>
    <xf numFmtId="181" fontId="0" fillId="0" borderId="1" xfId="0" applyNumberFormat="1" applyFill="1" applyBorder="1"/>
    <xf numFmtId="0" fontId="0" fillId="0" borderId="9" xfId="0" applyFill="1" applyBorder="1"/>
    <xf numFmtId="181" fontId="4" fillId="0" borderId="5" xfId="0" applyNumberFormat="1" applyFont="1" applyFill="1" applyBorder="1" applyAlignment="1" applyProtection="1">
      <alignment horizontal="right" vertical="center"/>
    </xf>
    <xf numFmtId="181" fontId="4" fillId="0" borderId="7" xfId="0" applyNumberFormat="1" applyFont="1" applyFill="1" applyBorder="1" applyAlignment="1" applyProtection="1">
      <alignment horizontal="right" vertical="center"/>
    </xf>
    <xf numFmtId="181" fontId="4" fillId="0" borderId="2" xfId="0" applyNumberFormat="1" applyFont="1" applyFill="1" applyBorder="1" applyAlignment="1" applyProtection="1">
      <alignment horizontal="right" vertical="center"/>
    </xf>
    <xf numFmtId="0" fontId="4" fillId="0" borderId="6" xfId="0" applyFont="1" applyFill="1" applyBorder="1"/>
    <xf numFmtId="0" fontId="4" fillId="0" borderId="10" xfId="0" applyFont="1" applyFill="1" applyBorder="1"/>
    <xf numFmtId="182" fontId="4" fillId="0" borderId="5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2" fontId="0" fillId="0" borderId="1" xfId="0" applyNumberFormat="1" applyFont="1" applyFill="1" applyBorder="1" applyAlignment="1" applyProtection="1">
      <alignment horizontal="right" vertical="center" wrapText="1"/>
    </xf>
    <xf numFmtId="181" fontId="0" fillId="0" borderId="1" xfId="0" applyNumberFormat="1" applyFont="1" applyFill="1" applyBorder="1" applyAlignment="1" applyProtection="1">
      <alignment horizontal="right" vertical="center" wrapText="1"/>
    </xf>
    <xf numFmtId="181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1" fontId="0" fillId="0" borderId="10" xfId="0" applyNumberFormat="1" applyFont="1" applyFill="1" applyBorder="1" applyAlignment="1" applyProtection="1">
      <alignment horizontal="right" vertical="center" wrapText="1"/>
    </xf>
    <xf numFmtId="181" fontId="0" fillId="0" borderId="11" xfId="0" applyNumberFormat="1" applyFont="1" applyFill="1" applyBorder="1" applyAlignment="1" applyProtection="1">
      <alignment horizontal="right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11" fillId="0" borderId="1" xfId="1" applyNumberFormat="1" applyFill="1" applyBorder="1">
      <alignment vertical="center"/>
    </xf>
    <xf numFmtId="4" fontId="11" fillId="0" borderId="1" xfId="1" applyNumberFormat="1" applyFill="1" applyBorder="1">
      <alignment vertical="center"/>
    </xf>
    <xf numFmtId="181" fontId="7" fillId="0" borderId="5" xfId="0" applyNumberFormat="1" applyFont="1" applyFill="1" applyBorder="1" applyAlignment="1" applyProtection="1">
      <alignment horizontal="center" vertical="center"/>
    </xf>
    <xf numFmtId="181" fontId="9" fillId="0" borderId="5" xfId="0" applyNumberFormat="1" applyFont="1" applyFill="1" applyBorder="1" applyAlignment="1" applyProtection="1">
      <alignment horizontal="right" vertical="center"/>
    </xf>
    <xf numFmtId="0" fontId="9" fillId="0" borderId="13" xfId="0" applyFont="1" applyFill="1" applyBorder="1" applyAlignment="1">
      <alignment horizontal="left" vertical="center"/>
    </xf>
    <xf numFmtId="181" fontId="9" fillId="0" borderId="1" xfId="0" applyNumberFormat="1" applyFont="1" applyFill="1" applyBorder="1" applyAlignment="1" applyProtection="1">
      <alignment horizontal="right" vertical="center"/>
    </xf>
    <xf numFmtId="181" fontId="7" fillId="0" borderId="2" xfId="0" applyNumberFormat="1" applyFont="1" applyFill="1" applyBorder="1" applyAlignment="1" applyProtection="1">
      <alignment horizontal="right" vertical="center"/>
    </xf>
    <xf numFmtId="181" fontId="9" fillId="0" borderId="7" xfId="0" applyNumberFormat="1" applyFont="1" applyFill="1" applyBorder="1" applyAlignment="1" applyProtection="1">
      <alignment horizontal="right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/>
    <xf numFmtId="49" fontId="4" fillId="2" borderId="1" xfId="0" applyNumberFormat="1" applyFont="1" applyFill="1" applyBorder="1" applyAlignment="1" applyProtection="1">
      <alignment horizontal="left" vertical="center" wrapText="1"/>
    </xf>
    <xf numFmtId="182" fontId="4" fillId="2" borderId="1" xfId="0" applyNumberFormat="1" applyFont="1" applyFill="1" applyBorder="1" applyAlignment="1" applyProtection="1">
      <alignment horizontal="right" vertical="center" wrapText="1"/>
    </xf>
    <xf numFmtId="0" fontId="0" fillId="2" borderId="0" xfId="0" applyFont="1" applyFill="1"/>
    <xf numFmtId="178" fontId="4" fillId="2" borderId="1" xfId="0" applyNumberFormat="1" applyFont="1" applyFill="1" applyBorder="1" applyAlignment="1" applyProtection="1">
      <alignment horizontal="centerContinuous" vertical="center"/>
    </xf>
    <xf numFmtId="178" fontId="4" fillId="2" borderId="3" xfId="0" applyNumberFormat="1" applyFont="1" applyFill="1" applyBorder="1" applyAlignment="1" applyProtection="1">
      <alignment horizontal="centerContinuous" vertical="center"/>
    </xf>
    <xf numFmtId="0" fontId="4" fillId="2" borderId="4" xfId="0" applyNumberFormat="1" applyFont="1" applyFill="1" applyBorder="1" applyAlignment="1" applyProtection="1">
      <alignment horizontal="centerContinuous" vertical="center"/>
    </xf>
    <xf numFmtId="0" fontId="4" fillId="2" borderId="3" xfId="0" applyNumberFormat="1" applyFont="1" applyFill="1" applyBorder="1" applyAlignment="1" applyProtection="1">
      <alignment horizontal="centerContinuous" vertical="center"/>
    </xf>
    <xf numFmtId="0" fontId="4" fillId="2" borderId="5" xfId="0" applyNumberFormat="1" applyFont="1" applyFill="1" applyBorder="1" applyAlignment="1" applyProtection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5" xfId="0" applyFont="1" applyFill="1" applyBorder="1" applyAlignment="1">
      <alignment horizontal="centerContinuous" vertical="center"/>
    </xf>
    <xf numFmtId="178" fontId="4" fillId="2" borderId="4" xfId="0" applyNumberFormat="1" applyFont="1" applyFill="1" applyBorder="1" applyAlignment="1" applyProtection="1">
      <alignment horizontal="centerContinuous" vertical="center"/>
    </xf>
    <xf numFmtId="177" fontId="4" fillId="2" borderId="5" xfId="0" applyNumberFormat="1" applyFont="1" applyFill="1" applyBorder="1" applyAlignment="1" applyProtection="1">
      <alignment horizontal="centerContinuous" vertical="center"/>
    </xf>
    <xf numFmtId="177" fontId="4" fillId="2" borderId="4" xfId="0" applyNumberFormat="1" applyFont="1" applyFill="1" applyBorder="1" applyAlignment="1" applyProtection="1">
      <alignment horizontal="centerContinuous" vertical="center"/>
    </xf>
    <xf numFmtId="0" fontId="4" fillId="2" borderId="1" xfId="0" applyNumberFormat="1" applyFont="1" applyFill="1" applyBorder="1" applyAlignment="1" applyProtection="1">
      <alignment horizontal="centerContinuous" vertical="center"/>
    </xf>
    <xf numFmtId="177" fontId="4" fillId="2" borderId="6" xfId="0" applyNumberFormat="1" applyFont="1" applyFill="1" applyBorder="1" applyAlignment="1" applyProtection="1">
      <alignment horizontal="centerContinuous" vertical="center"/>
    </xf>
    <xf numFmtId="177" fontId="4" fillId="2" borderId="1" xfId="0" applyNumberFormat="1" applyFont="1" applyFill="1" applyBorder="1" applyAlignment="1" applyProtection="1">
      <alignment horizontal="centerContinuous" vertical="center"/>
    </xf>
    <xf numFmtId="178" fontId="4" fillId="2" borderId="1" xfId="0" applyNumberFormat="1" applyFont="1" applyFill="1" applyBorder="1" applyAlignment="1" applyProtection="1">
      <alignment horizontal="center" vertical="center" wrapText="1"/>
    </xf>
    <xf numFmtId="177" fontId="4" fillId="2" borderId="6" xfId="0" applyNumberFormat="1" applyFont="1" applyFill="1" applyBorder="1" applyAlignment="1" applyProtection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2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81" fontId="4" fillId="2" borderId="1" xfId="0" applyNumberFormat="1" applyFont="1" applyFill="1" applyBorder="1" applyAlignment="1" applyProtection="1">
      <alignment horizontal="right" vertical="center" wrapText="1"/>
    </xf>
    <xf numFmtId="181" fontId="4" fillId="2" borderId="10" xfId="0" applyNumberFormat="1" applyFont="1" applyFill="1" applyBorder="1" applyAlignment="1" applyProtection="1">
      <alignment horizontal="right" vertical="center" wrapText="1"/>
    </xf>
    <xf numFmtId="181" fontId="4" fillId="2" borderId="6" xfId="0" applyNumberFormat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 applyAlignment="1" applyProtection="1">
      <alignment horizontal="centerContinuous" vertical="center"/>
    </xf>
    <xf numFmtId="0" fontId="5" fillId="2" borderId="0" xfId="0" applyNumberFormat="1" applyFont="1" applyFill="1" applyAlignment="1" applyProtection="1">
      <alignment horizontal="centerContinuous" vertical="center"/>
    </xf>
    <xf numFmtId="0" fontId="4" fillId="2" borderId="0" xfId="0" applyNumberFormat="1" applyFont="1" applyFill="1" applyAlignment="1">
      <alignment horizontal="left" vertical="center"/>
    </xf>
    <xf numFmtId="178" fontId="4" fillId="2" borderId="0" xfId="0" applyNumberFormat="1" applyFont="1" applyFill="1" applyAlignment="1" applyProtection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0" fillId="2" borderId="1" xfId="0" applyFill="1" applyBorder="1" applyAlignment="1">
      <alignment horizontal="centerContinuous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 applyProtection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</xf>
    <xf numFmtId="0" fontId="12" fillId="2" borderId="5" xfId="2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left" vertical="center" wrapText="1"/>
    </xf>
    <xf numFmtId="182" fontId="0" fillId="2" borderId="1" xfId="0" applyNumberFormat="1" applyFont="1" applyFill="1" applyBorder="1" applyAlignment="1" applyProtection="1">
      <alignment horizontal="right" vertical="center" wrapText="1"/>
    </xf>
    <xf numFmtId="181" fontId="0" fillId="2" borderId="1" xfId="0" applyNumberFormat="1" applyFont="1" applyFill="1" applyBorder="1" applyAlignment="1" applyProtection="1">
      <alignment horizontal="right" vertical="center" wrapText="1"/>
    </xf>
    <xf numFmtId="181" fontId="0" fillId="2" borderId="6" xfId="0" applyNumberFormat="1" applyFont="1" applyFill="1" applyBorder="1" applyAlignment="1" applyProtection="1">
      <alignment horizontal="right" vertical="center" wrapText="1"/>
    </xf>
    <xf numFmtId="181" fontId="0" fillId="2" borderId="1" xfId="0" applyNumberFormat="1" applyFont="1" applyFill="1" applyBorder="1" applyAlignment="1" applyProtection="1">
      <alignment horizontal="right" wrapText="1"/>
    </xf>
    <xf numFmtId="178" fontId="4" fillId="2" borderId="6" xfId="0" applyNumberFormat="1" applyFont="1" applyFill="1" applyBorder="1" applyAlignment="1" applyProtection="1">
      <alignment horizontal="centerContinuous" vertical="center"/>
    </xf>
    <xf numFmtId="178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Continuous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Continuous" vertical="center" wrapText="1"/>
    </xf>
    <xf numFmtId="0" fontId="0" fillId="2" borderId="7" xfId="0" applyFill="1" applyBorder="1" applyAlignment="1">
      <alignment horizontal="center" vertical="center" wrapText="1"/>
    </xf>
    <xf numFmtId="181" fontId="0" fillId="2" borderId="1" xfId="0" applyNumberFormat="1" applyFont="1" applyFill="1" applyBorder="1" applyAlignment="1" applyProtection="1">
      <alignment horizontal="right" vertical="center"/>
    </xf>
    <xf numFmtId="178" fontId="4" fillId="2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0" borderId="0" xfId="0" applyFont="1" applyFill="1" applyAlignment="1">
      <alignment horizontal="centerContinuous" vertical="center"/>
    </xf>
    <xf numFmtId="0" fontId="13" fillId="0" borderId="0" xfId="0" applyFont="1" applyFill="1"/>
    <xf numFmtId="0" fontId="12" fillId="0" borderId="2" xfId="2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1" applyFont="1" applyAlignment="1"/>
    <xf numFmtId="0" fontId="11" fillId="0" borderId="1" xfId="1" applyFill="1" applyBorder="1" applyAlignment="1">
      <alignment horizontal="center" vertical="center"/>
    </xf>
    <xf numFmtId="0" fontId="11" fillId="0" borderId="11" xfId="1" applyFill="1" applyBorder="1" applyAlignment="1">
      <alignment horizontal="center" vertical="center"/>
    </xf>
    <xf numFmtId="0" fontId="11" fillId="0" borderId="12" xfId="1" applyFill="1" applyBorder="1" applyAlignment="1">
      <alignment horizontal="center" vertical="center"/>
    </xf>
    <xf numFmtId="0" fontId="15" fillId="0" borderId="0" xfId="0" applyNumberFormat="1" applyFont="1" applyFill="1" applyAlignment="1" applyProtection="1">
      <alignment horizontal="centerContinuous"/>
    </xf>
    <xf numFmtId="0" fontId="3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178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/>
    </xf>
    <xf numFmtId="178" fontId="4" fillId="2" borderId="1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178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/>
    </xf>
    <xf numFmtId="0" fontId="7" fillId="0" borderId="1" xfId="0" applyNumberFormat="1" applyFont="1" applyFill="1" applyBorder="1" applyAlignment="1" applyProtection="1">
      <alignment horizontal="centerContinuous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9" fillId="0" borderId="1" xfId="0" applyFont="1" applyFill="1" applyBorder="1"/>
    <xf numFmtId="182" fontId="9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/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49" fontId="19" fillId="0" borderId="15" xfId="3" applyNumberFormat="1" applyFont="1" applyFill="1" applyBorder="1" applyAlignment="1" applyProtection="1">
      <alignment horizontal="center" vertical="center" wrapText="1"/>
    </xf>
    <xf numFmtId="49" fontId="19" fillId="0" borderId="15" xfId="3" applyNumberFormat="1" applyFont="1" applyFill="1" applyBorder="1" applyAlignment="1">
      <alignment horizontal="center" vertical="center" wrapText="1"/>
    </xf>
    <xf numFmtId="49" fontId="20" fillId="0" borderId="15" xfId="3" applyNumberFormat="1" applyFont="1" applyFill="1" applyBorder="1" applyAlignment="1">
      <alignment horizontal="center" vertical="center"/>
    </xf>
    <xf numFmtId="49" fontId="20" fillId="2" borderId="15" xfId="3" applyNumberFormat="1" applyFont="1" applyFill="1" applyBorder="1" applyAlignment="1" applyProtection="1">
      <alignment horizontal="center" vertical="center" wrapText="1"/>
    </xf>
    <xf numFmtId="0" fontId="20" fillId="0" borderId="15" xfId="3" applyFont="1" applyFill="1" applyBorder="1" applyAlignment="1">
      <alignment horizontal="center" vertical="center"/>
    </xf>
    <xf numFmtId="189" fontId="20" fillId="0" borderId="15" xfId="3" applyNumberFormat="1" applyFont="1" applyFill="1" applyBorder="1" applyAlignment="1">
      <alignment horizontal="center" vertical="center"/>
    </xf>
    <xf numFmtId="49" fontId="19" fillId="0" borderId="15" xfId="3" applyNumberFormat="1" applyFill="1" applyBorder="1" applyAlignment="1">
      <alignment horizontal="center" vertical="center"/>
    </xf>
    <xf numFmtId="49" fontId="19" fillId="0" borderId="15" xfId="3" applyNumberFormat="1" applyFont="1" applyFill="1" applyBorder="1" applyAlignment="1" applyProtection="1">
      <alignment horizontal="center" vertical="center" wrapText="1"/>
    </xf>
    <xf numFmtId="188" fontId="19" fillId="0" borderId="15" xfId="3" applyNumberFormat="1" applyFont="1" applyFill="1" applyBorder="1" applyAlignment="1" applyProtection="1">
      <alignment horizontal="center" vertical="center" wrapText="1"/>
    </xf>
    <xf numFmtId="0" fontId="20" fillId="0" borderId="15" xfId="3" applyFont="1" applyFill="1" applyBorder="1" applyAlignment="1">
      <alignment horizontal="center" vertical="center" wrapText="1"/>
    </xf>
    <xf numFmtId="0" fontId="19" fillId="2" borderId="15" xfId="3" applyNumberFormat="1" applyFont="1" applyFill="1" applyBorder="1" applyAlignment="1" applyProtection="1">
      <alignment horizontal="center" vertical="center" wrapText="1"/>
    </xf>
    <xf numFmtId="0" fontId="19" fillId="0" borderId="15" xfId="3" applyNumberFormat="1" applyFont="1" applyFill="1" applyBorder="1" applyAlignment="1" applyProtection="1">
      <alignment horizontal="center" vertical="center" wrapText="1"/>
    </xf>
    <xf numFmtId="189" fontId="19" fillId="0" borderId="15" xfId="3" applyNumberFormat="1" applyFont="1" applyFill="1" applyBorder="1" applyAlignment="1" applyProtection="1">
      <alignment horizontal="center" vertical="center" wrapText="1"/>
    </xf>
    <xf numFmtId="49" fontId="19" fillId="0" borderId="0" xfId="3" applyNumberFormat="1" applyFont="1" applyFill="1" applyBorder="1" applyAlignment="1">
      <alignment horizontal="center"/>
    </xf>
    <xf numFmtId="0" fontId="19" fillId="0" borderId="0" xfId="3" applyFont="1" applyFill="1" applyBorder="1" applyAlignment="1">
      <alignment wrapText="1"/>
    </xf>
    <xf numFmtId="0" fontId="19" fillId="2" borderId="0" xfId="3" applyFont="1" applyFill="1" applyBorder="1" applyAlignment="1">
      <alignment horizontal="center"/>
    </xf>
    <xf numFmtId="0" fontId="19" fillId="0" borderId="0" xfId="3" applyFont="1" applyFill="1" applyBorder="1" applyAlignment="1">
      <alignment horizontal="center"/>
    </xf>
    <xf numFmtId="189" fontId="19" fillId="0" borderId="0" xfId="3" applyNumberFormat="1" applyFont="1" applyFill="1" applyBorder="1" applyAlignment="1">
      <alignment horizontal="center"/>
    </xf>
    <xf numFmtId="0" fontId="19" fillId="0" borderId="0" xfId="3" applyFont="1" applyFill="1" applyBorder="1" applyAlignment="1"/>
    <xf numFmtId="178" fontId="19" fillId="0" borderId="0" xfId="3" applyNumberFormat="1" applyFont="1" applyFill="1" applyBorder="1" applyAlignment="1" applyProtection="1">
      <alignment horizontal="right" vertical="center"/>
    </xf>
    <xf numFmtId="0" fontId="19" fillId="0" borderId="0" xfId="3" applyNumberFormat="1" applyFont="1" applyFill="1" applyBorder="1" applyAlignment="1" applyProtection="1">
      <alignment vertical="center"/>
    </xf>
    <xf numFmtId="0" fontId="19" fillId="0" borderId="0" xfId="3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0" fillId="0" borderId="0" xfId="0"/>
    <xf numFmtId="0" fontId="17" fillId="0" borderId="0" xfId="0" applyFont="1" applyBorder="1" applyAlignment="1" applyProtection="1">
      <alignment horizontal="center" vertical="center"/>
    </xf>
    <xf numFmtId="0" fontId="16" fillId="0" borderId="14" xfId="4" applyFont="1" applyBorder="1" applyAlignment="1" applyProtection="1">
      <alignment horizontal="left" vertical="center"/>
    </xf>
    <xf numFmtId="0" fontId="16" fillId="0" borderId="0" xfId="4" applyFont="1" applyBorder="1" applyAlignment="1" applyProtection="1">
      <alignment horizontal="center" vertical="center"/>
    </xf>
    <xf numFmtId="0" fontId="22" fillId="0" borderId="16" xfId="4" applyFont="1" applyBorder="1" applyAlignment="1" applyProtection="1">
      <alignment horizontal="center" vertical="center" wrapText="1"/>
    </xf>
    <xf numFmtId="49" fontId="22" fillId="0" borderId="17" xfId="4" applyNumberFormat="1" applyFont="1" applyBorder="1" applyAlignment="1" applyProtection="1">
      <alignment horizontal="center" vertical="center" wrapText="1"/>
    </xf>
    <xf numFmtId="49" fontId="22" fillId="0" borderId="18" xfId="4" applyNumberFormat="1" applyFont="1" applyBorder="1" applyAlignment="1" applyProtection="1">
      <alignment horizontal="center" vertical="center" wrapText="1"/>
    </xf>
    <xf numFmtId="49" fontId="22" fillId="0" borderId="19" xfId="4" applyNumberFormat="1" applyFont="1" applyBorder="1" applyAlignment="1" applyProtection="1">
      <alignment horizontal="center" vertical="center" wrapText="1"/>
    </xf>
    <xf numFmtId="0" fontId="22" fillId="0" borderId="16" xfId="4" applyFont="1" applyBorder="1" applyAlignment="1" applyProtection="1">
      <alignment horizontal="left" vertical="center" wrapText="1"/>
    </xf>
    <xf numFmtId="180" fontId="22" fillId="0" borderId="16" xfId="4" applyNumberFormat="1" applyFont="1" applyBorder="1" applyAlignment="1" applyProtection="1">
      <alignment horizontal="right" vertical="center"/>
    </xf>
    <xf numFmtId="184" fontId="22" fillId="0" borderId="16" xfId="4" applyNumberFormat="1" applyFont="1" applyBorder="1" applyAlignment="1" applyProtection="1">
      <alignment horizontal="right" vertical="center"/>
    </xf>
    <xf numFmtId="180" fontId="22" fillId="0" borderId="16" xfId="4" applyNumberFormat="1" applyFont="1" applyBorder="1" applyAlignment="1" applyProtection="1">
      <alignment horizontal="right" vertical="center" wrapText="1"/>
    </xf>
    <xf numFmtId="0" fontId="23" fillId="0" borderId="16" xfId="4" applyFont="1" applyBorder="1" applyAlignment="1" applyProtection="1"/>
    <xf numFmtId="0" fontId="23" fillId="0" borderId="16" xfId="4" applyFont="1" applyBorder="1" applyAlignment="1" applyProtection="1">
      <alignment horizontal="center" vertical="center"/>
    </xf>
    <xf numFmtId="0" fontId="23" fillId="0" borderId="16" xfId="4" applyFont="1" applyBorder="1" applyAlignment="1" applyProtection="1">
      <alignment vertical="center"/>
    </xf>
    <xf numFmtId="0" fontId="23" fillId="0" borderId="16" xfId="4" applyFont="1" applyBorder="1" applyAlignment="1" applyProtection="1">
      <alignment vertical="center"/>
    </xf>
    <xf numFmtId="0" fontId="23" fillId="0" borderId="16" xfId="4" applyFont="1" applyBorder="1" applyAlignment="1" applyProtection="1">
      <alignment vertical="center" wrapText="1"/>
    </xf>
    <xf numFmtId="0" fontId="22" fillId="0" borderId="17" xfId="4" applyFont="1" applyBorder="1" applyAlignment="1" applyProtection="1">
      <alignment horizontal="center" vertical="center"/>
    </xf>
    <xf numFmtId="0" fontId="22" fillId="0" borderId="18" xfId="4" applyFont="1" applyBorder="1" applyAlignment="1" applyProtection="1">
      <alignment horizontal="center" vertical="center"/>
    </xf>
    <xf numFmtId="0" fontId="22" fillId="0" borderId="19" xfId="4" applyFont="1" applyBorder="1" applyAlignment="1" applyProtection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Fill="1" applyAlignment="1">
      <alignment horizontal="left"/>
    </xf>
  </cellXfs>
  <cellStyles count="5">
    <cellStyle name="常规" xfId="4"/>
    <cellStyle name="常规" xfId="0" builtinId="0"/>
    <cellStyle name="常规 2" xfId="3"/>
    <cellStyle name="常规_7B3246E4A0D74A818FBF79B2642911A5" xfId="1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2"/>
  <sheetViews>
    <sheetView showGridLines="0" workbookViewId="0"/>
  </sheetViews>
  <sheetFormatPr defaultColWidth="9.1640625" defaultRowHeight="11.25"/>
  <cols>
    <col min="1" max="1" width="29.83203125" customWidth="1"/>
    <col min="2" max="2" width="15.33203125" customWidth="1"/>
    <col min="3" max="3" width="30.83203125" customWidth="1"/>
    <col min="4" max="4" width="16.6640625" customWidth="1"/>
    <col min="5" max="5" width="33.1640625" customWidth="1"/>
    <col min="6" max="6" width="17" customWidth="1"/>
    <col min="7" max="164" width="9" customWidth="1"/>
  </cols>
  <sheetData>
    <row r="1" spans="1:256" ht="21" customHeight="1">
      <c r="A1" t="s">
        <v>256</v>
      </c>
    </row>
    <row r="2" spans="1:256" ht="26.25" customHeight="1">
      <c r="A2" s="1" t="s">
        <v>248</v>
      </c>
      <c r="B2" s="2"/>
      <c r="C2" s="2"/>
      <c r="D2" s="2"/>
      <c r="E2" s="20"/>
      <c r="F2" s="2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16.5" customHeight="1">
      <c r="B3" s="5"/>
      <c r="C3" s="5"/>
      <c r="E3" s="3"/>
      <c r="F3" s="6" t="s">
        <v>65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23.25" customHeight="1">
      <c r="A4" s="7" t="s">
        <v>101</v>
      </c>
      <c r="B4" s="7"/>
      <c r="C4" s="7" t="s">
        <v>26</v>
      </c>
      <c r="D4" s="7"/>
      <c r="E4" s="8"/>
      <c r="F4" s="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23.25" customHeight="1">
      <c r="A5" s="36" t="s">
        <v>69</v>
      </c>
      <c r="B5" s="36" t="s">
        <v>61</v>
      </c>
      <c r="C5" s="36" t="s">
        <v>76</v>
      </c>
      <c r="D5" s="36" t="s">
        <v>61</v>
      </c>
      <c r="E5" s="52" t="s">
        <v>50</v>
      </c>
      <c r="F5" s="52" t="s">
        <v>61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18" customFormat="1" ht="18.75" customHeight="1">
      <c r="A6" s="53" t="s">
        <v>90</v>
      </c>
      <c r="B6" s="80">
        <v>4036.26</v>
      </c>
      <c r="C6" s="54" t="s">
        <v>114</v>
      </c>
      <c r="D6" s="78">
        <v>457.29</v>
      </c>
      <c r="E6" s="55" t="s">
        <v>212</v>
      </c>
      <c r="F6" s="80">
        <v>2.35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s="18" customFormat="1" ht="18.75" customHeight="1">
      <c r="A7" s="54" t="s">
        <v>80</v>
      </c>
      <c r="B7" s="80">
        <v>4035.41</v>
      </c>
      <c r="C7" s="54" t="s">
        <v>93</v>
      </c>
      <c r="D7" s="78">
        <v>398.5</v>
      </c>
      <c r="E7" s="55" t="s">
        <v>213</v>
      </c>
      <c r="F7" s="80"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s="18" customFormat="1" ht="18.75" customHeight="1">
      <c r="A8" s="54" t="s">
        <v>67</v>
      </c>
      <c r="B8" s="81">
        <v>0.85</v>
      </c>
      <c r="C8" s="54" t="s">
        <v>34</v>
      </c>
      <c r="D8" s="78">
        <v>47.45</v>
      </c>
      <c r="E8" s="55" t="s">
        <v>214</v>
      </c>
      <c r="F8" s="80"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s="18" customFormat="1" ht="18.75" customHeight="1">
      <c r="A9" s="54" t="s">
        <v>55</v>
      </c>
      <c r="B9" s="80">
        <v>0.85</v>
      </c>
      <c r="C9" s="54" t="s">
        <v>119</v>
      </c>
      <c r="D9" s="78">
        <v>11.34</v>
      </c>
      <c r="E9" s="55" t="s">
        <v>215</v>
      </c>
      <c r="F9" s="80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s="18" customFormat="1" ht="18.75" customHeight="1">
      <c r="A10" s="54" t="s">
        <v>48</v>
      </c>
      <c r="B10" s="80">
        <v>0</v>
      </c>
      <c r="C10" s="54" t="s">
        <v>106</v>
      </c>
      <c r="D10" s="78">
        <v>3578.97</v>
      </c>
      <c r="E10" s="55" t="s">
        <v>216</v>
      </c>
      <c r="F10" s="80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s="18" customFormat="1" ht="18.75" customHeight="1">
      <c r="A11" s="53" t="s">
        <v>59</v>
      </c>
      <c r="B11" s="80">
        <v>0</v>
      </c>
      <c r="C11" s="56" t="s">
        <v>96</v>
      </c>
      <c r="D11" s="78">
        <v>3578.97</v>
      </c>
      <c r="E11" s="55" t="s">
        <v>217</v>
      </c>
      <c r="F11" s="80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s="18" customFormat="1" ht="18.75" customHeight="1">
      <c r="A12" s="53" t="s">
        <v>116</v>
      </c>
      <c r="B12" s="82">
        <v>0</v>
      </c>
      <c r="C12" s="54" t="s">
        <v>218</v>
      </c>
      <c r="D12" s="78">
        <v>0</v>
      </c>
      <c r="E12" s="55" t="s">
        <v>219</v>
      </c>
      <c r="F12" s="80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s="18" customFormat="1" ht="18.75" customHeight="1">
      <c r="A13" s="53" t="s">
        <v>53</v>
      </c>
      <c r="B13" s="80">
        <v>0</v>
      </c>
      <c r="C13" s="54" t="s">
        <v>220</v>
      </c>
      <c r="D13" s="78">
        <v>0</v>
      </c>
      <c r="E13" s="55" t="s">
        <v>221</v>
      </c>
      <c r="F13" s="80">
        <v>38.75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s="18" customFormat="1" ht="18.75" customHeight="1">
      <c r="A14" s="53" t="s">
        <v>112</v>
      </c>
      <c r="B14" s="80">
        <v>0</v>
      </c>
      <c r="C14" s="54"/>
      <c r="D14" s="78"/>
      <c r="E14" s="55" t="s">
        <v>45</v>
      </c>
      <c r="F14" s="80"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s="18" customFormat="1" ht="18.75" customHeight="1">
      <c r="A15" s="53" t="s">
        <v>58</v>
      </c>
      <c r="B15" s="80">
        <v>0</v>
      </c>
      <c r="C15" s="54"/>
      <c r="D15" s="78"/>
      <c r="E15" s="55" t="s">
        <v>222</v>
      </c>
      <c r="F15" s="80">
        <v>22.02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s="18" customFormat="1" ht="18.75" customHeight="1">
      <c r="A16" s="54" t="s">
        <v>41</v>
      </c>
      <c r="B16" s="80">
        <v>0</v>
      </c>
      <c r="C16" s="54"/>
      <c r="D16" s="78"/>
      <c r="E16" s="55" t="s">
        <v>223</v>
      </c>
      <c r="F16" s="80"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s="18" customFormat="1" ht="18.75" customHeight="1">
      <c r="A17" s="79"/>
      <c r="B17" s="83"/>
      <c r="C17" s="79"/>
      <c r="D17" s="79"/>
      <c r="E17" s="55" t="s">
        <v>224</v>
      </c>
      <c r="F17" s="80"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s="18" customFormat="1" ht="18.75" customHeight="1">
      <c r="A18" s="53" t="s">
        <v>63</v>
      </c>
      <c r="B18" s="80">
        <v>0</v>
      </c>
      <c r="C18" s="79"/>
      <c r="D18" s="79"/>
      <c r="E18" s="55" t="s">
        <v>225</v>
      </c>
      <c r="F18" s="80"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s="18" customFormat="1" ht="18.75" customHeight="1">
      <c r="A19" s="53"/>
      <c r="B19" s="57"/>
      <c r="C19" s="54"/>
      <c r="D19" s="84"/>
      <c r="E19" s="55" t="s">
        <v>226</v>
      </c>
      <c r="F19" s="80"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 s="18" customFormat="1" ht="18.75" customHeight="1">
      <c r="A20" s="53"/>
      <c r="B20" s="57"/>
      <c r="C20" s="54"/>
      <c r="D20" s="84"/>
      <c r="E20" s="55" t="s">
        <v>227</v>
      </c>
      <c r="F20" s="80">
        <v>3941.91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 s="18" customFormat="1" ht="18.75" customHeight="1">
      <c r="A21" s="53"/>
      <c r="B21" s="57"/>
      <c r="C21" s="54"/>
      <c r="D21" s="84"/>
      <c r="E21" s="55" t="s">
        <v>228</v>
      </c>
      <c r="F21" s="80"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pans="1:256" s="18" customFormat="1" ht="18.75" customHeight="1">
      <c r="A22" s="53"/>
      <c r="B22" s="57"/>
      <c r="C22" s="54"/>
      <c r="D22" s="84"/>
      <c r="E22" s="55" t="s">
        <v>229</v>
      </c>
      <c r="F22" s="85"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 s="18" customFormat="1" ht="18.75" customHeight="1">
      <c r="A23" s="36"/>
      <c r="B23" s="57"/>
      <c r="C23" s="54"/>
      <c r="E23" s="59" t="s">
        <v>230</v>
      </c>
      <c r="F23" s="80"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 s="18" customFormat="1" ht="18.75" customHeight="1">
      <c r="A24" s="58"/>
      <c r="B24" s="58"/>
      <c r="C24" s="58"/>
      <c r="D24" s="58"/>
      <c r="E24" s="55" t="s">
        <v>231</v>
      </c>
      <c r="F24" s="86">
        <v>0</v>
      </c>
    </row>
    <row r="25" spans="1:256" s="18" customFormat="1" ht="18.75" customHeight="1">
      <c r="A25" s="58"/>
      <c r="B25" s="58"/>
      <c r="C25" s="58"/>
      <c r="D25" s="58"/>
      <c r="E25" s="55" t="s">
        <v>100</v>
      </c>
      <c r="F25" s="80">
        <v>31.23</v>
      </c>
    </row>
    <row r="26" spans="1:256" s="18" customFormat="1" ht="17.25" customHeight="1">
      <c r="A26" s="58"/>
      <c r="B26" s="58"/>
      <c r="C26" s="58"/>
      <c r="D26" s="58"/>
      <c r="E26" s="55" t="s">
        <v>232</v>
      </c>
      <c r="F26" s="85">
        <v>0</v>
      </c>
    </row>
    <row r="27" spans="1:256" s="18" customFormat="1" ht="17.25" customHeight="1">
      <c r="A27" s="58"/>
      <c r="B27" s="58"/>
      <c r="C27" s="58"/>
      <c r="D27" s="58"/>
      <c r="E27" s="59" t="s">
        <v>91</v>
      </c>
      <c r="F27" s="80">
        <v>0</v>
      </c>
    </row>
    <row r="28" spans="1:256" s="18" customFormat="1" ht="12.75" customHeight="1">
      <c r="A28" s="58"/>
      <c r="B28" s="58"/>
      <c r="C28" s="58"/>
      <c r="D28" s="58"/>
      <c r="E28" s="59" t="s">
        <v>99</v>
      </c>
      <c r="F28" s="86">
        <v>0</v>
      </c>
    </row>
    <row r="29" spans="1:256" s="18" customFormat="1" ht="17.25" customHeight="1">
      <c r="A29" s="58"/>
      <c r="B29" s="58"/>
      <c r="C29" s="58"/>
      <c r="D29" s="58"/>
      <c r="E29" s="55" t="s">
        <v>92</v>
      </c>
      <c r="F29" s="86">
        <v>0</v>
      </c>
    </row>
    <row r="30" spans="1:256" s="18" customFormat="1" ht="17.25" customHeight="1">
      <c r="A30" s="58"/>
      <c r="B30" s="58"/>
      <c r="C30" s="58"/>
      <c r="D30" s="58"/>
      <c r="E30" s="55" t="s">
        <v>81</v>
      </c>
      <c r="F30" s="80">
        <v>0</v>
      </c>
    </row>
    <row r="31" spans="1:256" s="18" customFormat="1" ht="17.25" customHeight="1">
      <c r="A31" s="58"/>
      <c r="B31" s="58"/>
      <c r="C31" s="58"/>
      <c r="D31" s="58"/>
      <c r="E31" s="55" t="s">
        <v>46</v>
      </c>
      <c r="F31" s="85">
        <v>0</v>
      </c>
    </row>
    <row r="32" spans="1:256" s="18" customFormat="1" ht="17.25" customHeight="1">
      <c r="A32" s="58"/>
      <c r="B32" s="58"/>
      <c r="C32" s="58"/>
      <c r="D32" s="58"/>
      <c r="E32" s="59" t="s">
        <v>51</v>
      </c>
      <c r="F32" s="80">
        <v>0</v>
      </c>
    </row>
    <row r="33" spans="1:6" s="18" customFormat="1" ht="17.25" customHeight="1">
      <c r="A33" s="58"/>
      <c r="B33" s="58"/>
      <c r="C33" s="58"/>
      <c r="D33" s="58"/>
      <c r="E33" s="59" t="s">
        <v>107</v>
      </c>
      <c r="F33" s="86">
        <v>0</v>
      </c>
    </row>
    <row r="34" spans="1:6" s="18" customFormat="1" ht="17.25" customHeight="1">
      <c r="A34" s="58"/>
      <c r="B34" s="68"/>
      <c r="C34" s="58"/>
      <c r="D34" s="68"/>
      <c r="E34" s="59" t="s">
        <v>103</v>
      </c>
      <c r="F34" s="87">
        <v>0</v>
      </c>
    </row>
    <row r="35" spans="1:6" s="18" customFormat="1" ht="17.25" customHeight="1">
      <c r="A35" s="88"/>
      <c r="B35" s="68"/>
      <c r="C35" s="89"/>
      <c r="D35" s="68"/>
      <c r="E35" s="70" t="s">
        <v>233</v>
      </c>
      <c r="F35" s="90">
        <v>0</v>
      </c>
    </row>
    <row r="36" spans="1:6" s="18" customFormat="1" ht="21.75" customHeight="1">
      <c r="A36" s="35" t="s">
        <v>86</v>
      </c>
      <c r="B36" s="78">
        <v>4036.26</v>
      </c>
      <c r="C36" s="69" t="s">
        <v>40</v>
      </c>
      <c r="D36" s="78">
        <v>4036.26</v>
      </c>
      <c r="E36" s="69" t="s">
        <v>40</v>
      </c>
      <c r="F36" s="78">
        <v>4036.26</v>
      </c>
    </row>
    <row r="37" spans="1:6" ht="11.25" customHeight="1">
      <c r="F37" s="18"/>
    </row>
    <row r="38" spans="1:6" ht="11.25" customHeight="1">
      <c r="F38" s="18"/>
    </row>
    <row r="39" spans="1:6" ht="11.25" customHeight="1">
      <c r="F39" s="18"/>
    </row>
    <row r="40" spans="1:6" ht="11.25" customHeight="1">
      <c r="F40" s="18"/>
    </row>
    <row r="41" spans="1:6" ht="11.25" customHeight="1">
      <c r="F41" s="18"/>
    </row>
    <row r="42" spans="1:6" ht="11.25" customHeight="1"/>
    <row r="43" spans="1:6" ht="11.25" customHeight="1">
      <c r="F43" s="18"/>
    </row>
    <row r="44" spans="1:6" ht="11.25" customHeight="1"/>
    <row r="45" spans="1:6" ht="11.25" customHeight="1"/>
    <row r="46" spans="1:6" ht="11.25" customHeight="1">
      <c r="F46" s="18"/>
    </row>
    <row r="47" spans="1:6" ht="11.25" customHeight="1"/>
    <row r="48" spans="1:6" ht="11.25" customHeight="1"/>
    <row r="49" spans="5:5" ht="11.25" customHeight="1"/>
    <row r="50" spans="5:5" ht="11.25" customHeight="1"/>
    <row r="51" spans="5:5" ht="11.25" customHeight="1"/>
    <row r="52" spans="5:5" ht="11.25" customHeight="1">
      <c r="E52" s="18"/>
    </row>
  </sheetData>
  <sheetProtection formatCells="0" formatColumns="0" formatRows="0"/>
  <phoneticPr fontId="0" type="noConversion"/>
  <printOptions horizontalCentered="1"/>
  <pageMargins left="0.62992126922907787" right="0.62992126922907787" top="0.62992126922907787" bottom="0.62992126922907787" header="0" footer="0"/>
  <pageSetup paperSize="9" scale="80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sqref="A1:E8"/>
    </sheetView>
  </sheetViews>
  <sheetFormatPr defaultRowHeight="11.25"/>
  <cols>
    <col min="1" max="1" width="23.83203125" customWidth="1"/>
    <col min="2" max="2" width="26.1640625" customWidth="1"/>
    <col min="3" max="3" width="24.1640625" customWidth="1"/>
    <col min="4" max="4" width="20.5" customWidth="1"/>
    <col min="5" max="5" width="26.33203125" customWidth="1"/>
  </cols>
  <sheetData>
    <row r="1" spans="1:5" ht="22.5" customHeight="1">
      <c r="A1" s="199" t="s">
        <v>287</v>
      </c>
      <c r="B1" s="199"/>
      <c r="C1" s="199"/>
      <c r="D1" s="199"/>
      <c r="E1" s="199"/>
    </row>
    <row r="2" spans="1:5" ht="34.5" customHeight="1">
      <c r="A2" s="211" t="s">
        <v>268</v>
      </c>
      <c r="B2" s="211"/>
      <c r="C2" s="211"/>
      <c r="D2" s="211"/>
      <c r="E2" s="211"/>
    </row>
    <row r="3" spans="1:5" ht="24.75" customHeight="1">
      <c r="A3" s="208"/>
      <c r="B3" s="200"/>
      <c r="C3" s="200"/>
      <c r="D3" s="200"/>
      <c r="E3" s="201" t="s">
        <v>65</v>
      </c>
    </row>
    <row r="4" spans="1:5" ht="25.5" customHeight="1">
      <c r="A4" s="209" t="s">
        <v>118</v>
      </c>
      <c r="B4" s="198" t="s">
        <v>47</v>
      </c>
      <c r="C4" s="202" t="s">
        <v>267</v>
      </c>
      <c r="D4" s="202"/>
      <c r="E4" s="202"/>
    </row>
    <row r="5" spans="1:5" ht="25.5" customHeight="1">
      <c r="A5" s="210"/>
      <c r="B5" s="197"/>
      <c r="C5" s="203" t="s">
        <v>43</v>
      </c>
      <c r="D5" s="204" t="s">
        <v>32</v>
      </c>
      <c r="E5" s="203" t="s">
        <v>73</v>
      </c>
    </row>
    <row r="6" spans="1:5" ht="25.5" customHeight="1">
      <c r="A6" s="206"/>
      <c r="B6" s="206"/>
      <c r="C6" s="207">
        <v>0</v>
      </c>
      <c r="D6" s="207">
        <v>0</v>
      </c>
      <c r="E6" s="207">
        <v>0</v>
      </c>
    </row>
    <row r="7" spans="1:5" ht="25.5" customHeight="1">
      <c r="A7" s="205"/>
      <c r="B7" s="205"/>
      <c r="C7" s="205"/>
      <c r="D7" s="205"/>
      <c r="E7" s="205"/>
    </row>
    <row r="8" spans="1:5" ht="25.5" customHeight="1">
      <c r="A8" s="213" t="s">
        <v>269</v>
      </c>
      <c r="B8" s="212"/>
      <c r="C8" s="212"/>
      <c r="D8" s="212"/>
      <c r="E8" s="212"/>
    </row>
  </sheetData>
  <mergeCells count="4">
    <mergeCell ref="B4:B5"/>
    <mergeCell ref="A4:A5"/>
    <mergeCell ref="A2:E2"/>
    <mergeCell ref="A8:E8"/>
  </mergeCells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8"/>
  <sheetViews>
    <sheetView workbookViewId="0">
      <selection sqref="A1:S8"/>
    </sheetView>
  </sheetViews>
  <sheetFormatPr defaultRowHeight="11.25"/>
  <cols>
    <col min="3" max="3" width="21.5" customWidth="1"/>
    <col min="6" max="6" width="16.83203125" customWidth="1"/>
  </cols>
  <sheetData>
    <row r="1" spans="1:19" ht="15.75" customHeight="1">
      <c r="A1" s="238" t="s">
        <v>288</v>
      </c>
      <c r="B1" s="237"/>
      <c r="C1" s="237"/>
      <c r="D1" s="237"/>
      <c r="E1" s="237"/>
      <c r="F1" s="237"/>
    </row>
    <row r="2" spans="1:19" ht="33.75" customHeight="1">
      <c r="A2" s="236" t="s">
        <v>289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</row>
    <row r="3" spans="1:19" ht="13.5">
      <c r="A3" s="227"/>
      <c r="B3" s="228"/>
      <c r="C3" s="229"/>
      <c r="D3" s="230"/>
      <c r="E3" s="230"/>
      <c r="F3" s="231"/>
      <c r="G3" s="230"/>
      <c r="H3" s="230"/>
      <c r="I3" s="230"/>
      <c r="J3" s="232"/>
      <c r="K3" s="232"/>
      <c r="L3" s="233"/>
      <c r="M3" s="233"/>
      <c r="N3" s="233"/>
      <c r="O3" s="233"/>
      <c r="P3" s="233"/>
      <c r="Q3" s="234"/>
      <c r="R3" s="234"/>
      <c r="S3" s="235" t="s">
        <v>65</v>
      </c>
    </row>
    <row r="4" spans="1:19" ht="13.5">
      <c r="A4" s="221" t="s">
        <v>270</v>
      </c>
      <c r="B4" s="222" t="s">
        <v>271</v>
      </c>
      <c r="C4" s="224" t="s">
        <v>286</v>
      </c>
      <c r="D4" s="225" t="s">
        <v>272</v>
      </c>
      <c r="E4" s="225" t="s">
        <v>273</v>
      </c>
      <c r="F4" s="226" t="s">
        <v>274</v>
      </c>
      <c r="G4" s="221" t="s">
        <v>95</v>
      </c>
      <c r="H4" s="220" t="s">
        <v>275</v>
      </c>
      <c r="I4" s="220"/>
      <c r="J4" s="220"/>
      <c r="K4" s="220"/>
      <c r="L4" s="220"/>
      <c r="M4" s="220"/>
      <c r="N4" s="220"/>
      <c r="O4" s="221" t="s">
        <v>27</v>
      </c>
      <c r="P4" s="221" t="s">
        <v>276</v>
      </c>
      <c r="Q4" s="221" t="s">
        <v>35</v>
      </c>
      <c r="R4" s="221" t="s">
        <v>72</v>
      </c>
      <c r="S4" s="221"/>
    </row>
    <row r="5" spans="1:19" ht="54">
      <c r="A5" s="221"/>
      <c r="B5" s="222"/>
      <c r="C5" s="224"/>
      <c r="D5" s="225"/>
      <c r="E5" s="225"/>
      <c r="F5" s="226"/>
      <c r="G5" s="221"/>
      <c r="H5" s="215" t="s">
        <v>68</v>
      </c>
      <c r="I5" s="215" t="s">
        <v>277</v>
      </c>
      <c r="J5" s="215" t="s">
        <v>30</v>
      </c>
      <c r="K5" s="215" t="s">
        <v>28</v>
      </c>
      <c r="L5" s="215" t="s">
        <v>38</v>
      </c>
      <c r="M5" s="215" t="s">
        <v>278</v>
      </c>
      <c r="N5" s="215" t="s">
        <v>279</v>
      </c>
      <c r="O5" s="221"/>
      <c r="P5" s="221"/>
      <c r="Q5" s="221"/>
      <c r="R5" s="214" t="s">
        <v>280</v>
      </c>
      <c r="S5" s="214" t="s">
        <v>281</v>
      </c>
    </row>
    <row r="6" spans="1:19">
      <c r="A6" s="216" t="s">
        <v>282</v>
      </c>
      <c r="B6" s="223" t="s">
        <v>283</v>
      </c>
      <c r="C6" s="217" t="s">
        <v>284</v>
      </c>
      <c r="D6" s="218" t="s">
        <v>285</v>
      </c>
      <c r="E6" s="218">
        <v>1</v>
      </c>
      <c r="F6" s="219">
        <v>44378</v>
      </c>
      <c r="G6" s="218">
        <v>2.6</v>
      </c>
      <c r="H6" s="218">
        <v>2.6</v>
      </c>
      <c r="I6" s="218">
        <v>2.6</v>
      </c>
      <c r="J6" s="218"/>
      <c r="K6" s="218"/>
      <c r="L6" s="218"/>
      <c r="M6" s="218"/>
      <c r="N6" s="218"/>
      <c r="O6" s="218"/>
      <c r="P6" s="218"/>
      <c r="Q6" s="218"/>
      <c r="R6" s="218"/>
      <c r="S6" s="218"/>
    </row>
    <row r="7" spans="1:19">
      <c r="A7" s="216" t="s">
        <v>282</v>
      </c>
      <c r="B7" s="223"/>
      <c r="C7" s="217" t="s">
        <v>284</v>
      </c>
      <c r="D7" s="218" t="s">
        <v>285</v>
      </c>
      <c r="E7" s="218">
        <v>1</v>
      </c>
      <c r="F7" s="219">
        <v>44378</v>
      </c>
      <c r="G7" s="218">
        <v>0.8</v>
      </c>
      <c r="H7" s="218">
        <v>0.8</v>
      </c>
      <c r="I7" s="218">
        <v>0.8</v>
      </c>
      <c r="J7" s="218"/>
      <c r="K7" s="218"/>
      <c r="L7" s="218"/>
      <c r="M7" s="218"/>
      <c r="N7" s="218"/>
      <c r="O7" s="218"/>
      <c r="P7" s="218"/>
      <c r="Q7" s="218"/>
      <c r="R7" s="218"/>
      <c r="S7" s="218"/>
    </row>
    <row r="8" spans="1:19">
      <c r="A8" s="216" t="s">
        <v>282</v>
      </c>
      <c r="B8" s="223"/>
      <c r="C8" s="217" t="s">
        <v>284</v>
      </c>
      <c r="D8" s="218" t="s">
        <v>285</v>
      </c>
      <c r="E8" s="218">
        <v>1</v>
      </c>
      <c r="F8" s="219">
        <v>44378</v>
      </c>
      <c r="G8" s="218">
        <v>25</v>
      </c>
      <c r="H8" s="218">
        <v>25</v>
      </c>
      <c r="I8" s="218">
        <v>25</v>
      </c>
      <c r="J8" s="218"/>
      <c r="K8" s="218"/>
      <c r="L8" s="218"/>
      <c r="M8" s="218"/>
      <c r="N8" s="218"/>
      <c r="O8" s="218"/>
      <c r="P8" s="218"/>
      <c r="Q8" s="218"/>
      <c r="R8" s="218"/>
      <c r="S8" s="218"/>
    </row>
  </sheetData>
  <mergeCells count="14">
    <mergeCell ref="B6:B8"/>
    <mergeCell ref="C4:C5"/>
    <mergeCell ref="D4:D5"/>
    <mergeCell ref="E4:E5"/>
    <mergeCell ref="F4:F5"/>
    <mergeCell ref="H4:N4"/>
    <mergeCell ref="R4:S4"/>
    <mergeCell ref="A4:A5"/>
    <mergeCell ref="B4:B5"/>
    <mergeCell ref="G4:G5"/>
    <mergeCell ref="O4:O5"/>
    <mergeCell ref="P4:P5"/>
    <mergeCell ref="Q4:Q5"/>
    <mergeCell ref="A2:S2"/>
  </mergeCells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5"/>
  <sheetViews>
    <sheetView showGridLines="0" workbookViewId="0">
      <selection sqref="A1:H10"/>
    </sheetView>
  </sheetViews>
  <sheetFormatPr defaultColWidth="9.1640625" defaultRowHeight="12.75" customHeight="1"/>
  <cols>
    <col min="1" max="1" width="47.5" style="72" customWidth="1"/>
    <col min="2" max="2" width="15" style="72" customWidth="1"/>
    <col min="3" max="3" width="17.6640625" style="72" customWidth="1"/>
    <col min="4" max="6" width="15.5" style="72" customWidth="1"/>
    <col min="7" max="7" width="21.33203125" style="72" customWidth="1"/>
    <col min="8" max="8" width="15.5" style="72" customWidth="1"/>
    <col min="9" max="16384" width="9.1640625" style="72"/>
  </cols>
  <sheetData>
    <row r="1" spans="1:8" ht="12.75" customHeight="1">
      <c r="A1" s="171" t="s">
        <v>266</v>
      </c>
    </row>
    <row r="2" spans="1:8" ht="38.25" customHeight="1">
      <c r="A2" s="196" t="s">
        <v>250</v>
      </c>
      <c r="B2" s="196"/>
      <c r="C2" s="196"/>
      <c r="D2" s="196"/>
      <c r="E2" s="196"/>
      <c r="F2" s="196"/>
      <c r="G2" s="196"/>
      <c r="H2" s="196"/>
    </row>
    <row r="3" spans="1:8" ht="12.75" customHeight="1">
      <c r="A3" s="73"/>
      <c r="B3" s="74"/>
      <c r="C3" s="74"/>
      <c r="D3" s="74"/>
      <c r="E3" s="74"/>
      <c r="F3" s="74"/>
      <c r="H3" s="75" t="s">
        <v>65</v>
      </c>
    </row>
    <row r="4" spans="1:8" s="77" customFormat="1" ht="21" customHeight="1">
      <c r="A4" s="172" t="s">
        <v>57</v>
      </c>
      <c r="B4" s="173" t="s">
        <v>97</v>
      </c>
      <c r="C4" s="173" t="s">
        <v>31</v>
      </c>
      <c r="D4" s="173" t="s">
        <v>43</v>
      </c>
      <c r="E4" s="173" t="s">
        <v>79</v>
      </c>
      <c r="F4" s="173" t="s">
        <v>75</v>
      </c>
      <c r="G4" s="173" t="s">
        <v>64</v>
      </c>
      <c r="H4" s="174" t="s">
        <v>77</v>
      </c>
    </row>
    <row r="5" spans="1:8" s="76" customFormat="1" ht="25.35" customHeight="1">
      <c r="A5" s="99" t="s">
        <v>43</v>
      </c>
      <c r="B5" s="99"/>
      <c r="C5" s="99"/>
      <c r="D5" s="100">
        <f t="shared" ref="D5:H7" si="0">D6</f>
        <v>4</v>
      </c>
      <c r="E5" s="100">
        <f t="shared" si="0"/>
        <v>4</v>
      </c>
      <c r="F5" s="100">
        <f t="shared" si="0"/>
        <v>0</v>
      </c>
      <c r="G5" s="100">
        <f t="shared" si="0"/>
        <v>0</v>
      </c>
      <c r="H5" s="100">
        <f t="shared" si="0"/>
        <v>0</v>
      </c>
    </row>
    <row r="6" spans="1:8" s="77" customFormat="1" ht="25.35" customHeight="1">
      <c r="A6" s="99" t="s">
        <v>24</v>
      </c>
      <c r="B6" s="99"/>
      <c r="C6" s="99"/>
      <c r="D6" s="100">
        <f t="shared" si="0"/>
        <v>4</v>
      </c>
      <c r="E6" s="100">
        <f t="shared" si="0"/>
        <v>4</v>
      </c>
      <c r="F6" s="100">
        <f t="shared" si="0"/>
        <v>0</v>
      </c>
      <c r="G6" s="100">
        <f t="shared" si="0"/>
        <v>0</v>
      </c>
      <c r="H6" s="100">
        <f t="shared" si="0"/>
        <v>0</v>
      </c>
    </row>
    <row r="7" spans="1:8" s="77" customFormat="1" ht="25.35" customHeight="1">
      <c r="A7" s="99" t="s">
        <v>25</v>
      </c>
      <c r="B7" s="99"/>
      <c r="C7" s="99"/>
      <c r="D7" s="100">
        <f t="shared" si="0"/>
        <v>4</v>
      </c>
      <c r="E7" s="100">
        <f t="shared" si="0"/>
        <v>4</v>
      </c>
      <c r="F7" s="100">
        <f t="shared" si="0"/>
        <v>0</v>
      </c>
      <c r="G7" s="100">
        <f t="shared" si="0"/>
        <v>0</v>
      </c>
      <c r="H7" s="100">
        <f t="shared" si="0"/>
        <v>0</v>
      </c>
    </row>
    <row r="8" spans="1:8" s="77" customFormat="1" ht="25.35" customHeight="1">
      <c r="A8" s="99" t="s">
        <v>211</v>
      </c>
      <c r="B8" s="99"/>
      <c r="C8" s="99"/>
      <c r="D8" s="100">
        <f>SUM(D9:D10)</f>
        <v>4</v>
      </c>
      <c r="E8" s="100">
        <f>SUM(E9:E10)</f>
        <v>4</v>
      </c>
      <c r="F8" s="100">
        <f>SUM(F9:F10)</f>
        <v>0</v>
      </c>
      <c r="G8" s="100">
        <f>SUM(G9:G10)</f>
        <v>0</v>
      </c>
      <c r="H8" s="100">
        <f>SUM(H9:H10)</f>
        <v>0</v>
      </c>
    </row>
    <row r="9" spans="1:8" s="77" customFormat="1" ht="25.35" customHeight="1">
      <c r="A9" s="99" t="s">
        <v>242</v>
      </c>
      <c r="B9" s="99"/>
      <c r="C9" s="99" t="s">
        <v>241</v>
      </c>
      <c r="D9" s="100">
        <v>1</v>
      </c>
      <c r="E9" s="100">
        <v>1</v>
      </c>
      <c r="F9" s="100">
        <v>0</v>
      </c>
      <c r="G9" s="100">
        <v>0</v>
      </c>
      <c r="H9" s="100">
        <v>0</v>
      </c>
    </row>
    <row r="10" spans="1:8" s="77" customFormat="1" ht="25.35" customHeight="1">
      <c r="A10" s="99" t="s">
        <v>243</v>
      </c>
      <c r="B10" s="99"/>
      <c r="C10" s="99" t="s">
        <v>241</v>
      </c>
      <c r="D10" s="100">
        <v>3</v>
      </c>
      <c r="E10" s="100">
        <v>3</v>
      </c>
      <c r="F10" s="100">
        <v>0</v>
      </c>
      <c r="G10" s="100">
        <v>0</v>
      </c>
      <c r="H10" s="100">
        <v>0</v>
      </c>
    </row>
    <row r="11" spans="1:8" s="77" customFormat="1" ht="12.75" customHeight="1"/>
    <row r="12" spans="1:8" ht="12.75" customHeight="1">
      <c r="A12" s="77"/>
      <c r="B12" s="77"/>
      <c r="C12" s="77"/>
    </row>
    <row r="13" spans="1:8" ht="12.75" customHeight="1">
      <c r="B13" s="77"/>
    </row>
    <row r="14" spans="1:8" ht="12.75" customHeight="1">
      <c r="A14" s="71"/>
      <c r="F14" s="71"/>
      <c r="G14" s="71"/>
    </row>
    <row r="15" spans="1:8" ht="12.75" customHeight="1">
      <c r="A15" s="71"/>
      <c r="B15" s="77"/>
      <c r="F15" s="71"/>
      <c r="G15" s="71"/>
    </row>
    <row r="16" spans="1:8" ht="12.75" customHeight="1">
      <c r="A16" s="71"/>
      <c r="F16" s="71"/>
      <c r="G16" s="71"/>
    </row>
    <row r="17" spans="1:8" ht="12.75" customHeight="1">
      <c r="A17" s="71"/>
      <c r="F17" s="71"/>
      <c r="G17" s="71"/>
    </row>
    <row r="18" spans="1:8" ht="12.75" customHeight="1">
      <c r="A18" s="71"/>
      <c r="F18" s="71"/>
      <c r="G18" s="71"/>
      <c r="H18"/>
    </row>
    <row r="19" spans="1:8" ht="12.75" customHeight="1">
      <c r="A19" s="71"/>
      <c r="F19" s="71"/>
      <c r="G19" s="71"/>
      <c r="H19"/>
    </row>
    <row r="20" spans="1:8" ht="25.35" customHeight="1">
      <c r="A20"/>
      <c r="B20"/>
      <c r="C20"/>
      <c r="D20"/>
      <c r="E20"/>
      <c r="F20"/>
      <c r="G20"/>
      <c r="H20"/>
    </row>
    <row r="21" spans="1:8" ht="25.35" customHeight="1">
      <c r="A21"/>
      <c r="B21"/>
      <c r="C21"/>
      <c r="D21"/>
      <c r="E21"/>
      <c r="F21"/>
      <c r="G21"/>
      <c r="H21"/>
    </row>
    <row r="22" spans="1:8" ht="25.35" customHeight="1">
      <c r="A22"/>
      <c r="B22"/>
      <c r="C22"/>
      <c r="D22"/>
      <c r="E22"/>
      <c r="F22"/>
      <c r="G22"/>
      <c r="H22"/>
    </row>
    <row r="23" spans="1:8" ht="25.35" customHeight="1">
      <c r="A23"/>
      <c r="B23"/>
      <c r="C23"/>
      <c r="D23"/>
      <c r="E23"/>
      <c r="F23"/>
      <c r="G23"/>
      <c r="H23"/>
    </row>
    <row r="24" spans="1:8" ht="25.35" customHeight="1">
      <c r="A24"/>
      <c r="B24"/>
      <c r="C24"/>
      <c r="D24"/>
      <c r="E24"/>
      <c r="F24"/>
      <c r="G24"/>
      <c r="H24"/>
    </row>
    <row r="25" spans="1:8" ht="25.35" customHeight="1">
      <c r="A25"/>
      <c r="B25"/>
      <c r="C25"/>
      <c r="D25"/>
      <c r="E25"/>
      <c r="F25"/>
      <c r="G25"/>
      <c r="H25"/>
    </row>
    <row r="26" spans="1:8" ht="25.35" customHeight="1">
      <c r="A26"/>
      <c r="B26"/>
      <c r="C26"/>
      <c r="D26"/>
      <c r="E26"/>
      <c r="F26"/>
      <c r="G26"/>
      <c r="H26"/>
    </row>
    <row r="27" spans="1:8" ht="25.35" customHeight="1">
      <c r="A27"/>
      <c r="B27"/>
      <c r="C27"/>
      <c r="D27"/>
      <c r="E27"/>
      <c r="F27"/>
      <c r="G27"/>
      <c r="H27"/>
    </row>
    <row r="28" spans="1:8" ht="25.35" customHeight="1">
      <c r="A28"/>
      <c r="B28"/>
      <c r="C28"/>
      <c r="D28"/>
      <c r="E28"/>
      <c r="F28"/>
      <c r="G28"/>
      <c r="H28"/>
    </row>
    <row r="29" spans="1:8" ht="25.35" customHeight="1">
      <c r="A29"/>
      <c r="B29"/>
      <c r="C29"/>
      <c r="D29"/>
      <c r="E29"/>
      <c r="F29"/>
      <c r="G29"/>
      <c r="H29"/>
    </row>
    <row r="30" spans="1:8" ht="25.35" customHeight="1">
      <c r="A30"/>
      <c r="B30"/>
      <c r="C30"/>
      <c r="D30"/>
      <c r="E30"/>
      <c r="F30"/>
      <c r="G30"/>
      <c r="H30"/>
    </row>
    <row r="31" spans="1:8" ht="25.35" customHeight="1">
      <c r="A31"/>
      <c r="B31"/>
      <c r="C31"/>
      <c r="D31"/>
      <c r="E31"/>
      <c r="F31"/>
      <c r="G31"/>
      <c r="H31"/>
    </row>
    <row r="32" spans="1:8" ht="25.35" customHeight="1">
      <c r="A32"/>
      <c r="B32"/>
      <c r="C32"/>
      <c r="D32"/>
      <c r="E32"/>
      <c r="F32"/>
      <c r="G32"/>
      <c r="H32"/>
    </row>
    <row r="33" spans="1:8" ht="25.35" customHeight="1">
      <c r="A33"/>
      <c r="B33"/>
      <c r="C33"/>
      <c r="D33"/>
      <c r="E33"/>
      <c r="F33"/>
      <c r="G33"/>
      <c r="H33"/>
    </row>
    <row r="34" spans="1:8" ht="25.35" customHeight="1">
      <c r="A34"/>
      <c r="B34"/>
      <c r="C34"/>
      <c r="D34"/>
      <c r="E34"/>
      <c r="F34"/>
      <c r="G34"/>
      <c r="H34"/>
    </row>
    <row r="35" spans="1:8" ht="25.35" customHeight="1">
      <c r="A35"/>
      <c r="B35"/>
      <c r="C35"/>
      <c r="D35"/>
      <c r="E35"/>
      <c r="F35"/>
      <c r="G35"/>
      <c r="H35"/>
    </row>
    <row r="36" spans="1:8" ht="25.35" customHeight="1">
      <c r="A36"/>
      <c r="B36"/>
      <c r="C36"/>
      <c r="D36"/>
      <c r="E36"/>
      <c r="F36"/>
      <c r="G36"/>
      <c r="H36"/>
    </row>
    <row r="37" spans="1:8" ht="25.35" customHeight="1">
      <c r="A37"/>
      <c r="B37"/>
      <c r="C37"/>
      <c r="D37"/>
      <c r="E37"/>
      <c r="F37"/>
      <c r="G37"/>
      <c r="H37"/>
    </row>
    <row r="38" spans="1:8" ht="25.35" customHeight="1">
      <c r="A38"/>
      <c r="B38"/>
      <c r="C38"/>
      <c r="D38"/>
      <c r="E38"/>
      <c r="F38"/>
      <c r="G38"/>
      <c r="H38"/>
    </row>
    <row r="39" spans="1:8" ht="25.35" customHeight="1">
      <c r="A39"/>
      <c r="B39"/>
      <c r="C39"/>
      <c r="D39"/>
      <c r="E39"/>
      <c r="F39"/>
      <c r="G39"/>
      <c r="H39"/>
    </row>
    <row r="40" spans="1:8" ht="25.35" customHeight="1">
      <c r="A40"/>
      <c r="B40"/>
      <c r="C40"/>
      <c r="D40"/>
      <c r="E40"/>
      <c r="F40"/>
      <c r="G40"/>
      <c r="H40"/>
    </row>
    <row r="41" spans="1:8" ht="25.35" customHeight="1">
      <c r="A41"/>
      <c r="B41"/>
      <c r="C41"/>
      <c r="D41"/>
      <c r="E41"/>
      <c r="F41"/>
      <c r="G41"/>
      <c r="H41"/>
    </row>
    <row r="42" spans="1:8" ht="25.35" customHeight="1">
      <c r="A42"/>
      <c r="B42"/>
      <c r="C42"/>
      <c r="D42"/>
      <c r="E42"/>
      <c r="F42"/>
      <c r="G42"/>
      <c r="H42"/>
    </row>
    <row r="43" spans="1:8" ht="25.35" customHeight="1">
      <c r="A43"/>
      <c r="B43"/>
      <c r="C43"/>
      <c r="D43"/>
      <c r="E43"/>
      <c r="F43"/>
      <c r="G43"/>
      <c r="H43"/>
    </row>
    <row r="44" spans="1:8" ht="25.35" customHeight="1">
      <c r="A44"/>
      <c r="B44"/>
      <c r="C44"/>
      <c r="D44"/>
      <c r="E44"/>
      <c r="F44"/>
      <c r="G44"/>
      <c r="H44"/>
    </row>
    <row r="45" spans="1:8" ht="25.35" customHeight="1">
      <c r="A45"/>
      <c r="B45"/>
      <c r="C45"/>
      <c r="D45"/>
      <c r="E45"/>
      <c r="F45"/>
      <c r="G45"/>
      <c r="H45"/>
    </row>
    <row r="46" spans="1:8" ht="25.35" customHeight="1">
      <c r="A46"/>
      <c r="B46"/>
      <c r="C46"/>
      <c r="D46"/>
      <c r="E46"/>
      <c r="F46"/>
      <c r="G46"/>
      <c r="H46"/>
    </row>
    <row r="47" spans="1:8" ht="25.35" customHeight="1">
      <c r="A47"/>
      <c r="B47"/>
      <c r="C47"/>
      <c r="D47"/>
      <c r="E47"/>
      <c r="F47"/>
      <c r="G47"/>
      <c r="H47"/>
    </row>
    <row r="48" spans="1:8" ht="25.35" customHeight="1">
      <c r="A48"/>
      <c r="B48"/>
      <c r="C48"/>
      <c r="D48"/>
      <c r="E48"/>
      <c r="F48"/>
      <c r="G48"/>
      <c r="H48"/>
    </row>
    <row r="49" spans="1:8" ht="25.35" customHeight="1">
      <c r="A49"/>
      <c r="B49"/>
      <c r="C49"/>
      <c r="D49"/>
      <c r="E49"/>
      <c r="F49"/>
      <c r="G49"/>
      <c r="H49"/>
    </row>
    <row r="50" spans="1:8" ht="25.35" customHeight="1">
      <c r="A50"/>
      <c r="B50"/>
      <c r="C50"/>
      <c r="D50"/>
      <c r="E50"/>
      <c r="F50"/>
      <c r="G50"/>
      <c r="H50"/>
    </row>
    <row r="51" spans="1:8" ht="25.35" customHeight="1">
      <c r="A51"/>
      <c r="B51"/>
      <c r="C51"/>
      <c r="D51"/>
      <c r="E51"/>
      <c r="F51"/>
      <c r="G51"/>
      <c r="H51"/>
    </row>
    <row r="52" spans="1:8" ht="25.35" customHeight="1">
      <c r="A52"/>
      <c r="B52"/>
      <c r="C52"/>
      <c r="D52"/>
      <c r="E52"/>
      <c r="F52"/>
      <c r="G52"/>
      <c r="H52"/>
    </row>
    <row r="53" spans="1:8" ht="25.35" customHeight="1">
      <c r="A53"/>
      <c r="B53"/>
      <c r="C53"/>
      <c r="D53"/>
      <c r="E53"/>
      <c r="F53"/>
      <c r="G53"/>
      <c r="H53"/>
    </row>
    <row r="54" spans="1:8" ht="25.35" customHeight="1">
      <c r="A54"/>
      <c r="B54"/>
      <c r="C54"/>
      <c r="D54"/>
      <c r="E54"/>
      <c r="F54"/>
      <c r="G54"/>
      <c r="H54"/>
    </row>
    <row r="55" spans="1:8" ht="25.35" customHeight="1">
      <c r="A55"/>
      <c r="B55"/>
      <c r="C55"/>
      <c r="D55"/>
      <c r="E55"/>
      <c r="F55"/>
      <c r="G55"/>
      <c r="H55"/>
    </row>
  </sheetData>
  <sheetProtection formatCells="0" formatColumns="0" formatRows="0"/>
  <mergeCells count="1">
    <mergeCell ref="A2:H2"/>
  </mergeCells>
  <phoneticPr fontId="0" type="noConversion"/>
  <printOptions horizontalCentered="1"/>
  <pageMargins left="0.59" right="0.59" top="0.98" bottom="0.98" header="0.51" footer="0.51"/>
  <pageSetup paperSize="9" scale="73" fitToHeight="99" orientation="portrait" r:id="rId1"/>
  <headerFooter alignWithMargins="0">
    <oddFooter>&amp;C&amp;P/&amp;N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sqref="A1:H22"/>
    </sheetView>
  </sheetViews>
  <sheetFormatPr defaultRowHeight="11.25"/>
  <cols>
    <col min="1" max="1" width="17.5" customWidth="1"/>
    <col min="2" max="2" width="12.5" customWidth="1"/>
    <col min="3" max="3" width="25.6640625" customWidth="1"/>
    <col min="4" max="4" width="14" customWidth="1"/>
    <col min="5" max="5" width="20" customWidth="1"/>
    <col min="6" max="6" width="25.83203125" customWidth="1"/>
    <col min="7" max="7" width="14" customWidth="1"/>
    <col min="8" max="8" width="18.5" customWidth="1"/>
  </cols>
  <sheetData>
    <row r="1" spans="1:8">
      <c r="A1" s="261" t="s">
        <v>329</v>
      </c>
      <c r="B1" s="240"/>
      <c r="C1" s="240"/>
      <c r="D1" s="240"/>
      <c r="E1" s="241"/>
      <c r="F1" s="241"/>
      <c r="G1" s="241"/>
      <c r="H1" s="241"/>
    </row>
    <row r="2" spans="1:8" ht="22.5">
      <c r="A2" s="239" t="s">
        <v>328</v>
      </c>
      <c r="B2" s="242"/>
      <c r="C2" s="242"/>
      <c r="D2" s="242"/>
      <c r="E2" s="242"/>
      <c r="F2" s="242"/>
      <c r="G2" s="242"/>
      <c r="H2" s="242"/>
    </row>
    <row r="3" spans="1:8" ht="13.5">
      <c r="A3" s="244" t="s">
        <v>327</v>
      </c>
      <c r="B3" s="244"/>
      <c r="C3" s="244"/>
      <c r="D3" s="244"/>
      <c r="E3" s="244"/>
      <c r="F3" s="244"/>
      <c r="G3" s="244"/>
      <c r="H3" s="244"/>
    </row>
    <row r="4" spans="1:8" ht="13.5">
      <c r="A4" s="243"/>
      <c r="B4" s="243"/>
      <c r="C4" s="243"/>
      <c r="D4" s="243"/>
      <c r="E4" s="243"/>
      <c r="F4" s="243"/>
      <c r="G4" s="243"/>
      <c r="H4" s="243"/>
    </row>
    <row r="5" spans="1:8" ht="14.25" customHeight="1">
      <c r="A5" s="245" t="s">
        <v>83</v>
      </c>
      <c r="B5" s="245"/>
      <c r="C5" s="246" t="s">
        <v>290</v>
      </c>
      <c r="D5" s="247"/>
      <c r="E5" s="247"/>
      <c r="F5" s="247"/>
      <c r="G5" s="247"/>
      <c r="H5" s="248"/>
    </row>
    <row r="6" spans="1:8" ht="14.25" customHeight="1">
      <c r="A6" s="245" t="s">
        <v>291</v>
      </c>
      <c r="B6" s="245"/>
      <c r="C6" s="246" t="s">
        <v>1</v>
      </c>
      <c r="D6" s="247"/>
      <c r="E6" s="247"/>
      <c r="F6" s="247"/>
      <c r="G6" s="247"/>
      <c r="H6" s="248"/>
    </row>
    <row r="7" spans="1:8" ht="14.25" customHeight="1">
      <c r="A7" s="245" t="s">
        <v>292</v>
      </c>
      <c r="B7" s="245"/>
      <c r="C7" s="246"/>
      <c r="D7" s="247"/>
      <c r="E7" s="247"/>
      <c r="F7" s="247"/>
      <c r="G7" s="247"/>
      <c r="H7" s="248"/>
    </row>
    <row r="8" spans="1:8" ht="14.25" customHeight="1">
      <c r="A8" s="245" t="s">
        <v>293</v>
      </c>
      <c r="B8" s="245"/>
      <c r="C8" s="249" t="s">
        <v>294</v>
      </c>
      <c r="D8" s="249"/>
      <c r="E8" s="250">
        <v>3500</v>
      </c>
      <c r="F8" s="249" t="s">
        <v>295</v>
      </c>
      <c r="G8" s="249"/>
      <c r="H8" s="251">
        <v>3500</v>
      </c>
    </row>
    <row r="9" spans="1:8" ht="14.25" customHeight="1">
      <c r="A9" s="245"/>
      <c r="B9" s="245"/>
      <c r="C9" s="249" t="s">
        <v>296</v>
      </c>
      <c r="D9" s="249"/>
      <c r="E9" s="252">
        <v>3500</v>
      </c>
      <c r="F9" s="249" t="s">
        <v>296</v>
      </c>
      <c r="G9" s="249"/>
      <c r="H9" s="251">
        <v>3500</v>
      </c>
    </row>
    <row r="10" spans="1:8" ht="14.25" customHeight="1">
      <c r="A10" s="245"/>
      <c r="B10" s="245"/>
      <c r="C10" s="249" t="s">
        <v>297</v>
      </c>
      <c r="D10" s="249"/>
      <c r="E10" s="251"/>
      <c r="F10" s="249" t="s">
        <v>297</v>
      </c>
      <c r="G10" s="249"/>
      <c r="H10" s="251"/>
    </row>
    <row r="11" spans="1:8" ht="14.25" customHeight="1">
      <c r="A11" s="245" t="s">
        <v>298</v>
      </c>
      <c r="B11" s="246" t="s">
        <v>241</v>
      </c>
      <c r="C11" s="247"/>
      <c r="D11" s="247"/>
      <c r="E11" s="248"/>
      <c r="F11" s="258" t="s">
        <v>299</v>
      </c>
      <c r="G11" s="259"/>
      <c r="H11" s="260"/>
    </row>
    <row r="12" spans="1:8" ht="14.25" customHeight="1">
      <c r="A12" s="245"/>
      <c r="B12" s="245" t="s">
        <v>300</v>
      </c>
      <c r="C12" s="245"/>
      <c r="D12" s="245"/>
      <c r="E12" s="245"/>
      <c r="F12" s="245" t="s">
        <v>300</v>
      </c>
      <c r="G12" s="245"/>
      <c r="H12" s="245"/>
    </row>
    <row r="13" spans="1:8" ht="14.25" customHeight="1">
      <c r="A13" s="253"/>
      <c r="B13" s="254" t="s">
        <v>301</v>
      </c>
      <c r="C13" s="254" t="s">
        <v>302</v>
      </c>
      <c r="D13" s="254" t="s">
        <v>303</v>
      </c>
      <c r="E13" s="254" t="s">
        <v>304</v>
      </c>
      <c r="F13" s="254" t="s">
        <v>302</v>
      </c>
      <c r="G13" s="254" t="s">
        <v>303</v>
      </c>
      <c r="H13" s="254" t="s">
        <v>305</v>
      </c>
    </row>
    <row r="14" spans="1:8" ht="14.25" customHeight="1">
      <c r="A14" s="255" t="s">
        <v>306</v>
      </c>
      <c r="B14" s="256" t="s">
        <v>307</v>
      </c>
      <c r="C14" s="256" t="s">
        <v>308</v>
      </c>
      <c r="D14" s="257" t="s">
        <v>308</v>
      </c>
      <c r="E14" s="257" t="s">
        <v>309</v>
      </c>
      <c r="F14" s="256" t="s">
        <v>308</v>
      </c>
      <c r="G14" s="257" t="s">
        <v>308</v>
      </c>
      <c r="H14" s="257" t="s">
        <v>309</v>
      </c>
    </row>
    <row r="15" spans="1:8" ht="14.25" customHeight="1">
      <c r="A15" s="255" t="s">
        <v>306</v>
      </c>
      <c r="B15" s="256" t="s">
        <v>307</v>
      </c>
      <c r="C15" s="256" t="s">
        <v>310</v>
      </c>
      <c r="D15" s="257" t="s">
        <v>310</v>
      </c>
      <c r="E15" s="257" t="s">
        <v>311</v>
      </c>
      <c r="F15" s="256" t="s">
        <v>310</v>
      </c>
      <c r="G15" s="257" t="s">
        <v>310</v>
      </c>
      <c r="H15" s="257" t="s">
        <v>311</v>
      </c>
    </row>
    <row r="16" spans="1:8" ht="14.25" customHeight="1">
      <c r="A16" s="255" t="s">
        <v>306</v>
      </c>
      <c r="B16" s="256" t="s">
        <v>307</v>
      </c>
      <c r="C16" s="256" t="s">
        <v>312</v>
      </c>
      <c r="D16" s="257" t="s">
        <v>312</v>
      </c>
      <c r="E16" s="257" t="s">
        <v>313</v>
      </c>
      <c r="F16" s="256" t="s">
        <v>312</v>
      </c>
      <c r="G16" s="257" t="s">
        <v>312</v>
      </c>
      <c r="H16" s="257" t="s">
        <v>313</v>
      </c>
    </row>
    <row r="17" spans="1:8" ht="14.25" customHeight="1">
      <c r="A17" s="255" t="s">
        <v>306</v>
      </c>
      <c r="B17" s="256" t="s">
        <v>307</v>
      </c>
      <c r="C17" s="256" t="s">
        <v>314</v>
      </c>
      <c r="D17" s="257" t="s">
        <v>314</v>
      </c>
      <c r="E17" s="257" t="s">
        <v>315</v>
      </c>
      <c r="F17" s="256" t="s">
        <v>314</v>
      </c>
      <c r="G17" s="257" t="s">
        <v>314</v>
      </c>
      <c r="H17" s="257" t="s">
        <v>315</v>
      </c>
    </row>
    <row r="18" spans="1:8" ht="14.25" customHeight="1">
      <c r="A18" s="255" t="s">
        <v>306</v>
      </c>
      <c r="B18" s="255" t="s">
        <v>316</v>
      </c>
      <c r="C18" s="256" t="s">
        <v>317</v>
      </c>
      <c r="D18" s="257" t="s">
        <v>317</v>
      </c>
      <c r="E18" s="257" t="s">
        <v>318</v>
      </c>
      <c r="F18" s="256" t="s">
        <v>317</v>
      </c>
      <c r="G18" s="257" t="s">
        <v>317</v>
      </c>
      <c r="H18" s="257" t="s">
        <v>318</v>
      </c>
    </row>
    <row r="19" spans="1:8" ht="14.25" customHeight="1">
      <c r="A19" s="255" t="s">
        <v>306</v>
      </c>
      <c r="B19" s="255" t="s">
        <v>316</v>
      </c>
      <c r="C19" s="256" t="s">
        <v>319</v>
      </c>
      <c r="D19" s="257" t="s">
        <v>319</v>
      </c>
      <c r="E19" s="257" t="s">
        <v>320</v>
      </c>
      <c r="F19" s="256" t="s">
        <v>319</v>
      </c>
      <c r="G19" s="257" t="s">
        <v>319</v>
      </c>
      <c r="H19" s="257" t="s">
        <v>320</v>
      </c>
    </row>
    <row r="20" spans="1:8" ht="14.25" customHeight="1">
      <c r="A20" s="255" t="s">
        <v>306</v>
      </c>
      <c r="B20" s="255" t="s">
        <v>316</v>
      </c>
      <c r="C20" s="256" t="s">
        <v>321</v>
      </c>
      <c r="D20" s="257"/>
      <c r="E20" s="257"/>
      <c r="F20" s="256" t="s">
        <v>321</v>
      </c>
      <c r="G20" s="257"/>
      <c r="H20" s="257"/>
    </row>
    <row r="21" spans="1:8" ht="14.25" customHeight="1">
      <c r="A21" s="255" t="s">
        <v>306</v>
      </c>
      <c r="B21" s="255" t="s">
        <v>316</v>
      </c>
      <c r="C21" s="256" t="s">
        <v>322</v>
      </c>
      <c r="D21" s="257" t="s">
        <v>322</v>
      </c>
      <c r="E21" s="257" t="s">
        <v>323</v>
      </c>
      <c r="F21" s="256" t="s">
        <v>322</v>
      </c>
      <c r="G21" s="257" t="s">
        <v>322</v>
      </c>
      <c r="H21" s="257" t="s">
        <v>323</v>
      </c>
    </row>
    <row r="22" spans="1:8" ht="14.25" customHeight="1">
      <c r="A22" s="255" t="s">
        <v>306</v>
      </c>
      <c r="B22" s="256" t="s">
        <v>324</v>
      </c>
      <c r="C22" s="256" t="s">
        <v>325</v>
      </c>
      <c r="D22" s="257" t="s">
        <v>325</v>
      </c>
      <c r="E22" s="257" t="s">
        <v>326</v>
      </c>
      <c r="F22" s="256" t="s">
        <v>325</v>
      </c>
      <c r="G22" s="257" t="s">
        <v>325</v>
      </c>
      <c r="H22" s="257" t="s">
        <v>326</v>
      </c>
    </row>
  </sheetData>
  <mergeCells count="10">
    <mergeCell ref="A1:D1"/>
    <mergeCell ref="A2:H2"/>
    <mergeCell ref="A14:A22"/>
    <mergeCell ref="B18:B21"/>
    <mergeCell ref="A3:H3"/>
    <mergeCell ref="C5:H5"/>
    <mergeCell ref="C6:H6"/>
    <mergeCell ref="C7:H7"/>
    <mergeCell ref="F11:H11"/>
    <mergeCell ref="B11:E11"/>
  </mergeCells>
  <phoneticPr fontId="0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11"/>
  <sheetViews>
    <sheetView showGridLines="0" tabSelected="1" workbookViewId="0">
      <selection sqref="A1:B10"/>
    </sheetView>
  </sheetViews>
  <sheetFormatPr defaultColWidth="9.1640625" defaultRowHeight="12.75" customHeight="1"/>
  <cols>
    <col min="1" max="1" width="44.6640625" customWidth="1"/>
    <col min="2" max="2" width="44" customWidth="1"/>
  </cols>
  <sheetData>
    <row r="1" spans="1:2" ht="17.25" customHeight="1">
      <c r="A1" s="168" t="s">
        <v>251</v>
      </c>
    </row>
    <row r="2" spans="1:2" ht="27" customHeight="1">
      <c r="A2" s="175" t="s">
        <v>252</v>
      </c>
      <c r="B2" s="60"/>
    </row>
    <row r="3" spans="1:2" ht="24" customHeight="1">
      <c r="B3" s="61" t="s">
        <v>65</v>
      </c>
    </row>
    <row r="4" spans="1:2" ht="45" customHeight="1">
      <c r="A4" s="62" t="s">
        <v>56</v>
      </c>
      <c r="B4" s="65" t="s">
        <v>61</v>
      </c>
    </row>
    <row r="5" spans="1:2" s="18" customFormat="1" ht="34.5" customHeight="1">
      <c r="A5" s="66" t="s">
        <v>43</v>
      </c>
      <c r="B5" s="101">
        <v>3.25</v>
      </c>
    </row>
    <row r="6" spans="1:2" s="18" customFormat="1" ht="32.25" customHeight="1">
      <c r="A6" s="64" t="s">
        <v>60</v>
      </c>
      <c r="B6" s="102">
        <v>0</v>
      </c>
    </row>
    <row r="7" spans="1:2" s="18" customFormat="1" ht="34.5" customHeight="1">
      <c r="A7" s="103" t="s">
        <v>62</v>
      </c>
      <c r="B7" s="104">
        <v>3.25</v>
      </c>
    </row>
    <row r="8" spans="1:2" s="18" customFormat="1" ht="34.5" customHeight="1">
      <c r="A8" s="67" t="s">
        <v>44</v>
      </c>
      <c r="B8" s="105">
        <v>0</v>
      </c>
    </row>
    <row r="9" spans="1:2" s="18" customFormat="1" ht="34.5" customHeight="1">
      <c r="A9" s="67" t="s">
        <v>52</v>
      </c>
      <c r="B9" s="104">
        <v>0</v>
      </c>
    </row>
    <row r="10" spans="1:2" s="18" customFormat="1" ht="34.5" customHeight="1">
      <c r="A10" s="67" t="s">
        <v>98</v>
      </c>
      <c r="B10" s="106">
        <v>0</v>
      </c>
    </row>
    <row r="11" spans="1:2" ht="12" customHeight="1">
      <c r="A11" s="63"/>
      <c r="B11" s="18"/>
    </row>
  </sheetData>
  <phoneticPr fontId="0" type="noConversion"/>
  <printOptions horizontalCentered="1"/>
  <pageMargins left="1.7716535433070866" right="1.7716535433070866" top="0.78740157480314954" bottom="0.74803148667643382" header="0.51181100484893072" footer="0.43307087552829049"/>
  <pageSetup paperSize="9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9"/>
  <sheetViews>
    <sheetView showGridLines="0" workbookViewId="0"/>
  </sheetViews>
  <sheetFormatPr defaultColWidth="9.1640625" defaultRowHeight="11.25"/>
  <cols>
    <col min="1" max="1" width="44.5" customWidth="1"/>
    <col min="2" max="2" width="14.6640625" customWidth="1"/>
    <col min="3" max="3" width="16.83203125" customWidth="1"/>
    <col min="4" max="4" width="17" customWidth="1"/>
    <col min="5" max="5" width="16.33203125" customWidth="1"/>
    <col min="6" max="20" width="9" customWidth="1"/>
  </cols>
  <sheetData>
    <row r="1" spans="1:20">
      <c r="A1" t="s">
        <v>257</v>
      </c>
    </row>
    <row r="2" spans="1:20" ht="23.25" customHeight="1">
      <c r="A2" s="1" t="s">
        <v>249</v>
      </c>
      <c r="B2" s="9"/>
      <c r="C2" s="9"/>
      <c r="D2" s="9"/>
      <c r="E2" s="10"/>
      <c r="F2" s="5"/>
      <c r="G2" s="5"/>
      <c r="H2" s="11"/>
      <c r="I2" s="11"/>
      <c r="J2" s="11"/>
      <c r="K2" s="11"/>
      <c r="L2" s="11"/>
      <c r="M2" s="11"/>
      <c r="N2" s="11"/>
      <c r="O2" s="12"/>
      <c r="P2" s="12"/>
      <c r="Q2" s="12"/>
      <c r="R2" s="12"/>
      <c r="S2" s="12"/>
      <c r="T2" s="12"/>
    </row>
    <row r="3" spans="1:20" ht="16.5" customHeight="1">
      <c r="A3" s="13"/>
      <c r="B3" s="12"/>
      <c r="C3" s="14"/>
      <c r="D3" s="14"/>
      <c r="E3" s="11" t="s">
        <v>65</v>
      </c>
      <c r="F3" s="3"/>
      <c r="G3" s="3"/>
      <c r="H3" s="15"/>
      <c r="I3" s="15"/>
      <c r="J3" s="15"/>
      <c r="K3" s="15"/>
      <c r="L3" s="15"/>
      <c r="M3" s="15"/>
      <c r="N3" s="16"/>
      <c r="O3" s="15"/>
      <c r="P3" s="15"/>
      <c r="Q3" s="15"/>
      <c r="R3" s="15"/>
      <c r="S3" s="15"/>
      <c r="T3" s="15"/>
    </row>
    <row r="4" spans="1:20" ht="18" customHeight="1">
      <c r="A4" s="183" t="s">
        <v>111</v>
      </c>
      <c r="B4" s="7" t="s">
        <v>120</v>
      </c>
      <c r="C4" s="7"/>
      <c r="D4" s="7"/>
      <c r="E4" s="182" t="s">
        <v>71</v>
      </c>
      <c r="F4" s="17"/>
      <c r="G4" s="17"/>
      <c r="H4" s="17"/>
      <c r="I4" s="17"/>
      <c r="J4" s="17"/>
      <c r="K4" s="17"/>
      <c r="L4" s="17"/>
      <c r="M4" s="5"/>
      <c r="N4" s="5"/>
      <c r="O4" s="5"/>
      <c r="P4" s="5"/>
      <c r="Q4" s="5"/>
      <c r="R4" s="5"/>
      <c r="S4" s="5"/>
      <c r="T4" s="5"/>
    </row>
    <row r="5" spans="1:20" ht="17.25" customHeight="1">
      <c r="A5" s="183"/>
      <c r="B5" s="183" t="s">
        <v>68</v>
      </c>
      <c r="C5" s="183" t="s">
        <v>70</v>
      </c>
      <c r="D5" s="183" t="s">
        <v>117</v>
      </c>
      <c r="E5" s="182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13.5" customHeight="1">
      <c r="A6" s="183"/>
      <c r="B6" s="183"/>
      <c r="C6" s="183"/>
      <c r="D6" s="183"/>
      <c r="E6" s="182"/>
      <c r="F6" s="5"/>
      <c r="G6" s="5"/>
      <c r="H6" s="5"/>
      <c r="I6" s="5"/>
      <c r="J6" s="5"/>
      <c r="K6" s="5"/>
      <c r="L6" s="5"/>
      <c r="M6" s="5"/>
      <c r="N6" s="5"/>
      <c r="O6" s="6"/>
      <c r="P6" s="5"/>
      <c r="Q6" s="5"/>
      <c r="R6" s="5"/>
      <c r="S6" s="5"/>
      <c r="T6" s="5"/>
    </row>
    <row r="7" spans="1:20" s="112" customFormat="1" ht="17.25" customHeight="1">
      <c r="A7" s="108" t="s">
        <v>82</v>
      </c>
      <c r="B7" s="108">
        <v>1</v>
      </c>
      <c r="C7" s="109">
        <v>2</v>
      </c>
      <c r="D7" s="108">
        <v>3</v>
      </c>
      <c r="E7" s="110" t="s">
        <v>82</v>
      </c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</row>
    <row r="8" spans="1:20" s="112" customFormat="1" ht="21" customHeight="1">
      <c r="A8" s="113" t="s">
        <v>43</v>
      </c>
      <c r="B8" s="114">
        <f t="shared" ref="B8:D10" si="0">B9</f>
        <v>1</v>
      </c>
      <c r="C8" s="114">
        <f t="shared" si="0"/>
        <v>1</v>
      </c>
      <c r="D8" s="114">
        <f t="shared" si="0"/>
        <v>0</v>
      </c>
      <c r="E8" s="113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</row>
    <row r="9" spans="1:20" s="112" customFormat="1" ht="21" customHeight="1">
      <c r="A9" s="113" t="s">
        <v>1</v>
      </c>
      <c r="B9" s="114">
        <f t="shared" si="0"/>
        <v>1</v>
      </c>
      <c r="C9" s="114">
        <f t="shared" si="0"/>
        <v>1</v>
      </c>
      <c r="D9" s="114">
        <f t="shared" si="0"/>
        <v>0</v>
      </c>
      <c r="E9" s="113"/>
    </row>
    <row r="10" spans="1:20" s="112" customFormat="1" ht="21" customHeight="1">
      <c r="A10" s="113" t="s">
        <v>244</v>
      </c>
      <c r="B10" s="114">
        <f t="shared" si="0"/>
        <v>1</v>
      </c>
      <c r="C10" s="114">
        <f t="shared" si="0"/>
        <v>1</v>
      </c>
      <c r="D10" s="114">
        <f t="shared" si="0"/>
        <v>0</v>
      </c>
      <c r="E10" s="113"/>
    </row>
    <row r="11" spans="1:20" s="112" customFormat="1" ht="21" customHeight="1">
      <c r="A11" s="113" t="s">
        <v>2</v>
      </c>
      <c r="B11" s="114">
        <v>1</v>
      </c>
      <c r="C11" s="114">
        <v>1</v>
      </c>
      <c r="D11" s="114">
        <v>0</v>
      </c>
      <c r="E11" s="113"/>
    </row>
    <row r="12" spans="1:20" ht="12.75" customHeight="1">
      <c r="A12" s="18"/>
      <c r="C12" s="14"/>
      <c r="D12" s="14"/>
      <c r="E12" s="18"/>
    </row>
    <row r="13" spans="1:20" ht="12.75" customHeight="1">
      <c r="A13" s="18"/>
      <c r="C13" s="14"/>
      <c r="D13" s="14"/>
      <c r="E13" s="18"/>
    </row>
    <row r="14" spans="1:20" ht="12.75" customHeight="1">
      <c r="A14" s="18"/>
      <c r="C14" s="14"/>
      <c r="D14" s="14"/>
    </row>
    <row r="15" spans="1:20" ht="12.75" customHeight="1">
      <c r="A15" s="18"/>
      <c r="C15" s="14"/>
      <c r="D15" s="14"/>
    </row>
    <row r="16" spans="1:20" ht="12.75" customHeight="1">
      <c r="A16" s="18"/>
      <c r="C16" s="14"/>
      <c r="D16" s="14"/>
    </row>
    <row r="17" spans="1:4" ht="12.75" customHeight="1">
      <c r="A17" s="18"/>
      <c r="C17" s="14"/>
      <c r="D17" s="14"/>
    </row>
    <row r="18" spans="1:4" ht="12.75" customHeight="1">
      <c r="A18" s="18"/>
      <c r="C18" s="14"/>
      <c r="D18" s="14"/>
    </row>
    <row r="19" spans="1:4" ht="12.75" customHeight="1">
      <c r="C19" s="14"/>
      <c r="D19" s="14"/>
    </row>
    <row r="20" spans="1:4" ht="12.75" customHeight="1">
      <c r="B20" s="18"/>
    </row>
    <row r="21" spans="1:4" ht="12.75" customHeight="1">
      <c r="C21" s="14"/>
      <c r="D21" s="14"/>
    </row>
    <row r="22" spans="1:4" ht="12.75" customHeight="1"/>
    <row r="23" spans="1:4" ht="12.75" customHeight="1"/>
    <row r="24" spans="1:4" ht="12.75" customHeight="1"/>
    <row r="25" spans="1:4" ht="12.75" customHeight="1"/>
    <row r="26" spans="1:4" ht="12.75" customHeight="1">
      <c r="A26" s="18"/>
      <c r="C26" s="14"/>
      <c r="D26" s="14"/>
    </row>
    <row r="27" spans="1:4" ht="21" customHeight="1"/>
    <row r="28" spans="1:4" ht="21" customHeight="1"/>
    <row r="29" spans="1:4" ht="21" customHeight="1"/>
    <row r="30" spans="1:4" ht="21" customHeight="1"/>
    <row r="31" spans="1:4" ht="21" customHeight="1"/>
    <row r="32" spans="1:4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</sheetData>
  <sheetProtection formatCells="0" formatColumns="0" formatRows="0"/>
  <mergeCells count="5">
    <mergeCell ref="E4:E6"/>
    <mergeCell ref="B5:B6"/>
    <mergeCell ref="D5:D6"/>
    <mergeCell ref="A4:A6"/>
    <mergeCell ref="C5:C6"/>
  </mergeCells>
  <phoneticPr fontId="0" type="noConversion"/>
  <printOptions horizontalCentered="1"/>
  <pageMargins left="0.62992126922907787" right="0.62992126922907787" top="0.62992126922907787" bottom="0.62992126922907787" header="0" footer="0"/>
  <pageSetup paperSize="9" fitToHeight="10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showGridLines="0" workbookViewId="0"/>
  </sheetViews>
  <sheetFormatPr defaultColWidth="9.1640625" defaultRowHeight="11.25"/>
  <cols>
    <col min="1" max="1" width="34.83203125" customWidth="1"/>
    <col min="2" max="2" width="12.83203125" customWidth="1"/>
    <col min="3" max="3" width="13.83203125" customWidth="1"/>
    <col min="4" max="4" width="13.6640625" customWidth="1"/>
    <col min="5" max="5" width="12.5" customWidth="1"/>
    <col min="6" max="6" width="13.6640625" customWidth="1"/>
    <col min="7" max="7" width="10.33203125" customWidth="1"/>
    <col min="8" max="8" width="11.1640625" customWidth="1"/>
    <col min="9" max="9" width="10.33203125" customWidth="1"/>
    <col min="10" max="10" width="9.83203125" customWidth="1"/>
    <col min="11" max="11" width="14" customWidth="1"/>
    <col min="12" max="12" width="9.6640625" customWidth="1"/>
    <col min="13" max="13" width="10" customWidth="1"/>
    <col min="14" max="14" width="10.1640625" customWidth="1"/>
    <col min="15" max="15" width="9.83203125" customWidth="1"/>
    <col min="16" max="16" width="9.6640625" customWidth="1"/>
    <col min="17" max="17" width="10.33203125" customWidth="1"/>
  </cols>
  <sheetData>
    <row r="1" spans="1:17">
      <c r="A1" t="s">
        <v>253</v>
      </c>
    </row>
    <row r="2" spans="1:17" ht="24.75" customHeight="1">
      <c r="A2" s="19" t="s">
        <v>245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0"/>
      <c r="P2" s="21"/>
      <c r="Q2" s="21"/>
    </row>
    <row r="3" spans="1:17" ht="18" customHeight="1">
      <c r="A3" s="22"/>
      <c r="B3" s="23"/>
      <c r="C3" s="3"/>
      <c r="D3" s="3"/>
      <c r="E3" s="3"/>
      <c r="F3" s="3"/>
      <c r="G3" s="3"/>
      <c r="H3" s="3"/>
      <c r="I3" s="3"/>
      <c r="J3" s="3"/>
      <c r="K3" s="3"/>
      <c r="L3" s="3"/>
      <c r="M3" s="14"/>
      <c r="N3" s="3"/>
      <c r="O3" s="3"/>
      <c r="P3" s="14"/>
      <c r="Q3" s="6" t="s">
        <v>113</v>
      </c>
    </row>
    <row r="4" spans="1:17" s="112" customFormat="1" ht="15" customHeight="1">
      <c r="A4" s="184" t="s">
        <v>94</v>
      </c>
      <c r="B4" s="184" t="s">
        <v>95</v>
      </c>
      <c r="C4" s="116" t="s">
        <v>105</v>
      </c>
      <c r="D4" s="116"/>
      <c r="E4" s="117"/>
      <c r="F4" s="117"/>
      <c r="G4" s="117"/>
      <c r="H4" s="117"/>
      <c r="I4" s="117"/>
      <c r="J4" s="118"/>
      <c r="K4" s="119"/>
      <c r="L4" s="119"/>
      <c r="M4" s="119"/>
      <c r="N4" s="120"/>
      <c r="O4" s="121"/>
      <c r="P4" s="122"/>
      <c r="Q4" s="122"/>
    </row>
    <row r="5" spans="1:17" s="112" customFormat="1" ht="18" customHeight="1">
      <c r="A5" s="184"/>
      <c r="B5" s="184"/>
      <c r="C5" s="116" t="s">
        <v>89</v>
      </c>
      <c r="D5" s="116"/>
      <c r="E5" s="123"/>
      <c r="F5" s="124"/>
      <c r="G5" s="124"/>
      <c r="H5" s="124"/>
      <c r="I5" s="125"/>
      <c r="J5" s="126"/>
      <c r="K5" s="126"/>
      <c r="L5" s="186" t="s">
        <v>75</v>
      </c>
      <c r="M5" s="120" t="s">
        <v>74</v>
      </c>
      <c r="N5" s="120"/>
      <c r="O5" s="186" t="s">
        <v>35</v>
      </c>
      <c r="P5" s="185" t="s">
        <v>36</v>
      </c>
      <c r="Q5" s="184" t="s">
        <v>33</v>
      </c>
    </row>
    <row r="6" spans="1:17" s="112" customFormat="1" ht="17.25" customHeight="1">
      <c r="A6" s="184"/>
      <c r="B6" s="184"/>
      <c r="C6" s="187" t="s">
        <v>43</v>
      </c>
      <c r="D6" s="116" t="s">
        <v>88</v>
      </c>
      <c r="E6" s="116"/>
      <c r="F6" s="127"/>
      <c r="G6" s="121" t="s">
        <v>115</v>
      </c>
      <c r="H6" s="128"/>
      <c r="I6" s="128"/>
      <c r="J6" s="126"/>
      <c r="K6" s="126"/>
      <c r="L6" s="186"/>
      <c r="M6" s="185" t="s">
        <v>78</v>
      </c>
      <c r="N6" s="184" t="s">
        <v>109</v>
      </c>
      <c r="O6" s="186"/>
      <c r="P6" s="185"/>
      <c r="Q6" s="184"/>
    </row>
    <row r="7" spans="1:17" s="112" customFormat="1" ht="23.25" customHeight="1">
      <c r="A7" s="184"/>
      <c r="B7" s="184"/>
      <c r="C7" s="187"/>
      <c r="D7" s="129" t="s">
        <v>68</v>
      </c>
      <c r="E7" s="129" t="s">
        <v>104</v>
      </c>
      <c r="F7" s="130" t="s">
        <v>42</v>
      </c>
      <c r="G7" s="130" t="s">
        <v>68</v>
      </c>
      <c r="H7" s="131" t="s">
        <v>30</v>
      </c>
      <c r="I7" s="131" t="s">
        <v>28</v>
      </c>
      <c r="J7" s="132" t="s">
        <v>38</v>
      </c>
      <c r="K7" s="132" t="s">
        <v>66</v>
      </c>
      <c r="L7" s="186"/>
      <c r="M7" s="185"/>
      <c r="N7" s="184"/>
      <c r="O7" s="186"/>
      <c r="P7" s="185"/>
      <c r="Q7" s="184"/>
    </row>
    <row r="8" spans="1:17" s="112" customFormat="1" ht="17.25" customHeight="1">
      <c r="A8" s="133" t="s">
        <v>82</v>
      </c>
      <c r="B8" s="133">
        <v>1</v>
      </c>
      <c r="C8" s="108">
        <v>2</v>
      </c>
      <c r="D8" s="108">
        <v>3</v>
      </c>
      <c r="E8" s="134">
        <v>4</v>
      </c>
      <c r="F8" s="134">
        <v>5</v>
      </c>
      <c r="G8" s="134">
        <v>6</v>
      </c>
      <c r="H8" s="134">
        <v>7</v>
      </c>
      <c r="I8" s="135">
        <v>8</v>
      </c>
      <c r="J8" s="135">
        <v>9</v>
      </c>
      <c r="K8" s="135">
        <v>10</v>
      </c>
      <c r="L8" s="135">
        <v>11</v>
      </c>
      <c r="M8" s="135">
        <v>12</v>
      </c>
      <c r="N8" s="136">
        <v>13</v>
      </c>
      <c r="O8" s="137">
        <v>14</v>
      </c>
      <c r="P8" s="137">
        <v>15</v>
      </c>
      <c r="Q8" s="137">
        <v>16</v>
      </c>
    </row>
    <row r="9" spans="1:17" s="112" customFormat="1" ht="21" customHeight="1">
      <c r="A9" s="138" t="s">
        <v>43</v>
      </c>
      <c r="B9" s="139">
        <f t="shared" ref="B9:Q9" si="0">B10</f>
        <v>4036.2599999999998</v>
      </c>
      <c r="C9" s="139">
        <f t="shared" si="0"/>
        <v>4036.2599999999998</v>
      </c>
      <c r="D9" s="139">
        <f t="shared" si="0"/>
        <v>4035.41</v>
      </c>
      <c r="E9" s="140">
        <f t="shared" si="0"/>
        <v>535.41000000000008</v>
      </c>
      <c r="F9" s="141">
        <f t="shared" si="0"/>
        <v>3500</v>
      </c>
      <c r="G9" s="139">
        <f t="shared" si="0"/>
        <v>0.85</v>
      </c>
      <c r="H9" s="140">
        <f t="shared" si="0"/>
        <v>0.85</v>
      </c>
      <c r="I9" s="141">
        <f t="shared" si="0"/>
        <v>0</v>
      </c>
      <c r="J9" s="141">
        <f t="shared" si="0"/>
        <v>0</v>
      </c>
      <c r="K9" s="141">
        <f t="shared" si="0"/>
        <v>0</v>
      </c>
      <c r="L9" s="141">
        <f t="shared" si="0"/>
        <v>0</v>
      </c>
      <c r="M9" s="141">
        <f t="shared" si="0"/>
        <v>0</v>
      </c>
      <c r="N9" s="141">
        <f t="shared" si="0"/>
        <v>0</v>
      </c>
      <c r="O9" s="141">
        <f t="shared" si="0"/>
        <v>0</v>
      </c>
      <c r="P9" s="141">
        <f t="shared" si="0"/>
        <v>0</v>
      </c>
      <c r="Q9" s="139">
        <f t="shared" si="0"/>
        <v>0</v>
      </c>
    </row>
    <row r="10" spans="1:17" s="112" customFormat="1" ht="21" customHeight="1">
      <c r="A10" s="138" t="s">
        <v>3</v>
      </c>
      <c r="B10" s="139">
        <f t="shared" ref="B10:Q10" si="1">SUM(B11:B12)</f>
        <v>4036.2599999999998</v>
      </c>
      <c r="C10" s="139">
        <f t="shared" si="1"/>
        <v>4036.2599999999998</v>
      </c>
      <c r="D10" s="139">
        <f t="shared" si="1"/>
        <v>4035.41</v>
      </c>
      <c r="E10" s="140">
        <f t="shared" si="1"/>
        <v>535.41000000000008</v>
      </c>
      <c r="F10" s="141">
        <f t="shared" si="1"/>
        <v>3500</v>
      </c>
      <c r="G10" s="139">
        <f t="shared" si="1"/>
        <v>0.85</v>
      </c>
      <c r="H10" s="140">
        <f t="shared" si="1"/>
        <v>0.85</v>
      </c>
      <c r="I10" s="141">
        <f t="shared" si="1"/>
        <v>0</v>
      </c>
      <c r="J10" s="141">
        <f t="shared" si="1"/>
        <v>0</v>
      </c>
      <c r="K10" s="141">
        <f t="shared" si="1"/>
        <v>0</v>
      </c>
      <c r="L10" s="141">
        <f t="shared" si="1"/>
        <v>0</v>
      </c>
      <c r="M10" s="141">
        <f t="shared" si="1"/>
        <v>0</v>
      </c>
      <c r="N10" s="141">
        <f t="shared" si="1"/>
        <v>0</v>
      </c>
      <c r="O10" s="141">
        <f t="shared" si="1"/>
        <v>0</v>
      </c>
      <c r="P10" s="141">
        <f t="shared" si="1"/>
        <v>0</v>
      </c>
      <c r="Q10" s="139">
        <f t="shared" si="1"/>
        <v>0</v>
      </c>
    </row>
    <row r="11" spans="1:17" s="112" customFormat="1" ht="21" customHeight="1">
      <c r="A11" s="138" t="s">
        <v>121</v>
      </c>
      <c r="B11" s="139">
        <v>457.29</v>
      </c>
      <c r="C11" s="139">
        <v>457.29</v>
      </c>
      <c r="D11" s="139">
        <v>457.29</v>
      </c>
      <c r="E11" s="140">
        <v>457.29</v>
      </c>
      <c r="F11" s="141">
        <v>0</v>
      </c>
      <c r="G11" s="139">
        <v>0</v>
      </c>
      <c r="H11" s="140">
        <v>0</v>
      </c>
      <c r="I11" s="141">
        <v>0</v>
      </c>
      <c r="J11" s="141">
        <v>0</v>
      </c>
      <c r="K11" s="141">
        <v>0</v>
      </c>
      <c r="L11" s="141">
        <v>0</v>
      </c>
      <c r="M11" s="141">
        <v>0</v>
      </c>
      <c r="N11" s="141">
        <v>0</v>
      </c>
      <c r="O11" s="141">
        <v>0</v>
      </c>
      <c r="P11" s="141">
        <v>0</v>
      </c>
      <c r="Q11" s="139">
        <v>0</v>
      </c>
    </row>
    <row r="12" spans="1:17" s="112" customFormat="1" ht="21" customHeight="1">
      <c r="A12" s="138" t="s">
        <v>122</v>
      </c>
      <c r="B12" s="139">
        <v>3578.97</v>
      </c>
      <c r="C12" s="139">
        <v>3578.97</v>
      </c>
      <c r="D12" s="139">
        <v>3578.12</v>
      </c>
      <c r="E12" s="140">
        <v>78.12</v>
      </c>
      <c r="F12" s="141">
        <v>3500</v>
      </c>
      <c r="G12" s="139">
        <v>0.85</v>
      </c>
      <c r="H12" s="140">
        <v>0.85</v>
      </c>
      <c r="I12" s="141">
        <v>0</v>
      </c>
      <c r="J12" s="141">
        <v>0</v>
      </c>
      <c r="K12" s="141">
        <v>0</v>
      </c>
      <c r="L12" s="141">
        <v>0</v>
      </c>
      <c r="M12" s="141">
        <v>0</v>
      </c>
      <c r="N12" s="141">
        <v>0</v>
      </c>
      <c r="O12" s="141">
        <v>0</v>
      </c>
      <c r="P12" s="141">
        <v>0</v>
      </c>
      <c r="Q12" s="139">
        <v>0</v>
      </c>
    </row>
    <row r="13" spans="1:17" ht="21" customHeight="1">
      <c r="A13" s="33"/>
      <c r="B13" s="1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18"/>
    </row>
    <row r="14" spans="1:17" ht="21" customHeight="1">
      <c r="A14" s="33"/>
      <c r="B14" s="12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18"/>
    </row>
    <row r="15" spans="1:17" ht="21" customHeight="1">
      <c r="B15" s="18"/>
    </row>
    <row r="16" spans="1:17" ht="21" customHeight="1">
      <c r="D16" s="18"/>
    </row>
    <row r="17" spans="5:11" ht="21" customHeight="1"/>
    <row r="18" spans="5:11" ht="21" customHeight="1"/>
    <row r="19" spans="5:11" ht="21" customHeight="1">
      <c r="K19" s="18"/>
    </row>
    <row r="20" spans="5:11" ht="21" customHeight="1">
      <c r="E20" s="18"/>
    </row>
    <row r="21" spans="5:11" ht="21" customHeight="1"/>
    <row r="22" spans="5:11" ht="21" customHeight="1"/>
    <row r="23" spans="5:11" ht="21" customHeight="1"/>
    <row r="24" spans="5:11" ht="21" customHeight="1"/>
    <row r="25" spans="5:11" ht="21" customHeight="1"/>
    <row r="26" spans="5:11" ht="21" customHeight="1"/>
    <row r="27" spans="5:11" ht="21" customHeight="1"/>
    <row r="28" spans="5:11" ht="21" customHeight="1"/>
    <row r="29" spans="5:11" ht="21" customHeight="1"/>
    <row r="30" spans="5:11" ht="21" customHeight="1"/>
    <row r="31" spans="5:11" ht="21" customHeight="1"/>
    <row r="32" spans="5:1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</sheetData>
  <sheetProtection formatCells="0" formatColumns="0" formatRows="0"/>
  <mergeCells count="9">
    <mergeCell ref="Q5:Q7"/>
    <mergeCell ref="A4:A7"/>
    <mergeCell ref="M6:M7"/>
    <mergeCell ref="N6:N7"/>
    <mergeCell ref="P5:P7"/>
    <mergeCell ref="O5:O7"/>
    <mergeCell ref="L5:L7"/>
    <mergeCell ref="B4:B7"/>
    <mergeCell ref="C6:C7"/>
  </mergeCells>
  <phoneticPr fontId="0" type="noConversion"/>
  <printOptions horizontalCentered="1"/>
  <pageMargins left="0.62992126922907787" right="0.62992126922907787" top="0.62992126922907787" bottom="0.62992126922907787" header="0" footer="0"/>
  <pageSetup paperSize="9" scale="67" fitToHeight="10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80"/>
  <sheetViews>
    <sheetView showGridLines="0" workbookViewId="0"/>
  </sheetViews>
  <sheetFormatPr defaultColWidth="9.1640625" defaultRowHeight="11.25"/>
  <cols>
    <col min="1" max="1" width="34.83203125" style="112" customWidth="1"/>
    <col min="2" max="3" width="15.6640625" style="112" customWidth="1"/>
    <col min="4" max="4" width="15.5" style="112" customWidth="1"/>
    <col min="5" max="5" width="13.5" style="112" customWidth="1"/>
    <col min="6" max="6" width="13.33203125" style="112" customWidth="1"/>
    <col min="7" max="7" width="13.83203125" style="112" customWidth="1"/>
    <col min="8" max="8" width="13.33203125" style="112" customWidth="1"/>
    <col min="9" max="9" width="12.83203125" style="112" customWidth="1"/>
    <col min="10" max="10" width="12.33203125" style="112" customWidth="1"/>
    <col min="11" max="11" width="14" style="112" customWidth="1"/>
    <col min="12" max="12" width="11" style="112" customWidth="1"/>
    <col min="13" max="14" width="13.6640625" style="112" customWidth="1"/>
    <col min="15" max="17" width="10.33203125" style="112" customWidth="1"/>
    <col min="18" max="16384" width="9.1640625" style="112"/>
  </cols>
  <sheetData>
    <row r="1" spans="1:17">
      <c r="A1" s="112" t="s">
        <v>254</v>
      </c>
    </row>
    <row r="2" spans="1:17" ht="24.75" customHeight="1">
      <c r="A2" s="176" t="s">
        <v>246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77"/>
      <c r="P2" s="178"/>
      <c r="Q2" s="178"/>
    </row>
    <row r="3" spans="1:17" ht="18" customHeight="1">
      <c r="A3" s="144"/>
      <c r="B3" s="179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1"/>
      <c r="N3" s="180"/>
      <c r="O3" s="180"/>
      <c r="P3" s="181"/>
      <c r="Q3" s="146" t="s">
        <v>113</v>
      </c>
    </row>
    <row r="4" spans="1:17" ht="15" customHeight="1">
      <c r="A4" s="184" t="s">
        <v>94</v>
      </c>
      <c r="B4" s="184" t="s">
        <v>95</v>
      </c>
      <c r="C4" s="116" t="s">
        <v>105</v>
      </c>
      <c r="D4" s="116"/>
      <c r="E4" s="117"/>
      <c r="F4" s="117"/>
      <c r="G4" s="117"/>
      <c r="H4" s="117"/>
      <c r="I4" s="117"/>
      <c r="J4" s="118"/>
      <c r="K4" s="119"/>
      <c r="L4" s="119"/>
      <c r="M4" s="119"/>
      <c r="N4" s="120"/>
      <c r="O4" s="121"/>
      <c r="P4" s="122"/>
      <c r="Q4" s="122"/>
    </row>
    <row r="5" spans="1:17" ht="18" customHeight="1">
      <c r="A5" s="184"/>
      <c r="B5" s="184"/>
      <c r="C5" s="116" t="s">
        <v>89</v>
      </c>
      <c r="D5" s="116"/>
      <c r="E5" s="123"/>
      <c r="F5" s="124"/>
      <c r="G5" s="124"/>
      <c r="H5" s="124"/>
      <c r="I5" s="125"/>
      <c r="J5" s="126"/>
      <c r="K5" s="126"/>
      <c r="L5" s="186" t="s">
        <v>75</v>
      </c>
      <c r="M5" s="120" t="s">
        <v>74</v>
      </c>
      <c r="N5" s="120"/>
      <c r="O5" s="186" t="s">
        <v>35</v>
      </c>
      <c r="P5" s="185" t="s">
        <v>36</v>
      </c>
      <c r="Q5" s="184" t="s">
        <v>33</v>
      </c>
    </row>
    <row r="6" spans="1:17" ht="17.25" customHeight="1">
      <c r="A6" s="184"/>
      <c r="B6" s="184"/>
      <c r="C6" s="187" t="s">
        <v>43</v>
      </c>
      <c r="D6" s="116" t="s">
        <v>88</v>
      </c>
      <c r="E6" s="116"/>
      <c r="F6" s="127"/>
      <c r="G6" s="121" t="s">
        <v>115</v>
      </c>
      <c r="H6" s="128"/>
      <c r="I6" s="128"/>
      <c r="J6" s="126"/>
      <c r="K6" s="126"/>
      <c r="L6" s="186"/>
      <c r="M6" s="185" t="s">
        <v>78</v>
      </c>
      <c r="N6" s="184" t="s">
        <v>109</v>
      </c>
      <c r="O6" s="186"/>
      <c r="P6" s="185"/>
      <c r="Q6" s="184"/>
    </row>
    <row r="7" spans="1:17" ht="23.25" customHeight="1">
      <c r="A7" s="184"/>
      <c r="B7" s="184"/>
      <c r="C7" s="187"/>
      <c r="D7" s="165" t="s">
        <v>68</v>
      </c>
      <c r="E7" s="165" t="s">
        <v>104</v>
      </c>
      <c r="F7" s="130" t="s">
        <v>42</v>
      </c>
      <c r="G7" s="130" t="s">
        <v>68</v>
      </c>
      <c r="H7" s="131" t="s">
        <v>30</v>
      </c>
      <c r="I7" s="131" t="s">
        <v>28</v>
      </c>
      <c r="J7" s="132" t="s">
        <v>38</v>
      </c>
      <c r="K7" s="132" t="s">
        <v>66</v>
      </c>
      <c r="L7" s="186"/>
      <c r="M7" s="185"/>
      <c r="N7" s="184"/>
      <c r="O7" s="186"/>
      <c r="P7" s="185"/>
      <c r="Q7" s="184"/>
    </row>
    <row r="8" spans="1:17" ht="17.25" customHeight="1">
      <c r="A8" s="133" t="s">
        <v>82</v>
      </c>
      <c r="B8" s="133">
        <v>1</v>
      </c>
      <c r="C8" s="108">
        <v>2</v>
      </c>
      <c r="D8" s="108">
        <v>3</v>
      </c>
      <c r="E8" s="134">
        <v>4</v>
      </c>
      <c r="F8" s="134">
        <v>5</v>
      </c>
      <c r="G8" s="134">
        <v>6</v>
      </c>
      <c r="H8" s="134">
        <v>7</v>
      </c>
      <c r="I8" s="135">
        <v>8</v>
      </c>
      <c r="J8" s="135">
        <v>9</v>
      </c>
      <c r="K8" s="135">
        <v>10</v>
      </c>
      <c r="L8" s="135">
        <v>11</v>
      </c>
      <c r="M8" s="135">
        <v>12</v>
      </c>
      <c r="N8" s="136">
        <v>13</v>
      </c>
      <c r="O8" s="137">
        <v>14</v>
      </c>
      <c r="P8" s="137">
        <v>15</v>
      </c>
      <c r="Q8" s="137">
        <v>16</v>
      </c>
    </row>
    <row r="9" spans="1:17" ht="21" customHeight="1">
      <c r="A9" s="113" t="s">
        <v>43</v>
      </c>
      <c r="B9" s="139">
        <f t="shared" ref="B9:Q9" si="0">B10</f>
        <v>4036.2599999999998</v>
      </c>
      <c r="C9" s="139">
        <f t="shared" si="0"/>
        <v>4036.2599999999998</v>
      </c>
      <c r="D9" s="139">
        <f t="shared" si="0"/>
        <v>4035.41</v>
      </c>
      <c r="E9" s="140">
        <f t="shared" si="0"/>
        <v>535.41000000000008</v>
      </c>
      <c r="F9" s="141">
        <f t="shared" si="0"/>
        <v>3500</v>
      </c>
      <c r="G9" s="139">
        <f t="shared" si="0"/>
        <v>0.85</v>
      </c>
      <c r="H9" s="140">
        <f t="shared" si="0"/>
        <v>0.85</v>
      </c>
      <c r="I9" s="141">
        <f t="shared" si="0"/>
        <v>0</v>
      </c>
      <c r="J9" s="141">
        <f t="shared" si="0"/>
        <v>0</v>
      </c>
      <c r="K9" s="141">
        <f t="shared" si="0"/>
        <v>0</v>
      </c>
      <c r="L9" s="141">
        <f t="shared" si="0"/>
        <v>0</v>
      </c>
      <c r="M9" s="141">
        <f t="shared" si="0"/>
        <v>0</v>
      </c>
      <c r="N9" s="141">
        <f t="shared" si="0"/>
        <v>0</v>
      </c>
      <c r="O9" s="141">
        <f t="shared" si="0"/>
        <v>0</v>
      </c>
      <c r="P9" s="141">
        <f t="shared" si="0"/>
        <v>0</v>
      </c>
      <c r="Q9" s="139">
        <f t="shared" si="0"/>
        <v>0</v>
      </c>
    </row>
    <row r="10" spans="1:17" ht="21" customHeight="1">
      <c r="A10" s="113" t="s">
        <v>3</v>
      </c>
      <c r="B10" s="139">
        <f t="shared" ref="B10:Q10" si="1">B11+B34</f>
        <v>4036.2599999999998</v>
      </c>
      <c r="C10" s="139">
        <f t="shared" si="1"/>
        <v>4036.2599999999998</v>
      </c>
      <c r="D10" s="139">
        <f t="shared" si="1"/>
        <v>4035.41</v>
      </c>
      <c r="E10" s="140">
        <f t="shared" si="1"/>
        <v>535.41000000000008</v>
      </c>
      <c r="F10" s="141">
        <f t="shared" si="1"/>
        <v>3500</v>
      </c>
      <c r="G10" s="139">
        <f t="shared" si="1"/>
        <v>0.85</v>
      </c>
      <c r="H10" s="140">
        <f t="shared" si="1"/>
        <v>0.85</v>
      </c>
      <c r="I10" s="141">
        <f t="shared" si="1"/>
        <v>0</v>
      </c>
      <c r="J10" s="141">
        <f t="shared" si="1"/>
        <v>0</v>
      </c>
      <c r="K10" s="141">
        <f t="shared" si="1"/>
        <v>0</v>
      </c>
      <c r="L10" s="141">
        <f t="shared" si="1"/>
        <v>0</v>
      </c>
      <c r="M10" s="141">
        <f t="shared" si="1"/>
        <v>0</v>
      </c>
      <c r="N10" s="141">
        <f t="shared" si="1"/>
        <v>0</v>
      </c>
      <c r="O10" s="141">
        <f t="shared" si="1"/>
        <v>0</v>
      </c>
      <c r="P10" s="141">
        <f t="shared" si="1"/>
        <v>0</v>
      </c>
      <c r="Q10" s="139">
        <f t="shared" si="1"/>
        <v>0</v>
      </c>
    </row>
    <row r="11" spans="1:17" ht="21" customHeight="1">
      <c r="A11" s="113" t="s">
        <v>121</v>
      </c>
      <c r="B11" s="139">
        <f t="shared" ref="B11:Q11" si="2">SUM(B12:B33)</f>
        <v>457.29000000000008</v>
      </c>
      <c r="C11" s="139">
        <f t="shared" si="2"/>
        <v>457.29000000000008</v>
      </c>
      <c r="D11" s="139">
        <f t="shared" si="2"/>
        <v>457.29000000000008</v>
      </c>
      <c r="E11" s="140">
        <f t="shared" si="2"/>
        <v>457.29000000000008</v>
      </c>
      <c r="F11" s="141">
        <f t="shared" si="2"/>
        <v>0</v>
      </c>
      <c r="G11" s="139">
        <f t="shared" si="2"/>
        <v>0</v>
      </c>
      <c r="H11" s="140">
        <f t="shared" si="2"/>
        <v>0</v>
      </c>
      <c r="I11" s="141">
        <f t="shared" si="2"/>
        <v>0</v>
      </c>
      <c r="J11" s="141">
        <f t="shared" si="2"/>
        <v>0</v>
      </c>
      <c r="K11" s="141">
        <f t="shared" si="2"/>
        <v>0</v>
      </c>
      <c r="L11" s="141">
        <f t="shared" si="2"/>
        <v>0</v>
      </c>
      <c r="M11" s="141">
        <f t="shared" si="2"/>
        <v>0</v>
      </c>
      <c r="N11" s="141">
        <f t="shared" si="2"/>
        <v>0</v>
      </c>
      <c r="O11" s="141">
        <f t="shared" si="2"/>
        <v>0</v>
      </c>
      <c r="P11" s="141">
        <f t="shared" si="2"/>
        <v>0</v>
      </c>
      <c r="Q11" s="139">
        <f t="shared" si="2"/>
        <v>0</v>
      </c>
    </row>
    <row r="12" spans="1:17" ht="21" customHeight="1">
      <c r="A12" s="113" t="s">
        <v>123</v>
      </c>
      <c r="B12" s="139">
        <v>97.92</v>
      </c>
      <c r="C12" s="139">
        <v>97.92</v>
      </c>
      <c r="D12" s="139">
        <v>97.92</v>
      </c>
      <c r="E12" s="140">
        <v>97.92</v>
      </c>
      <c r="F12" s="141">
        <v>0</v>
      </c>
      <c r="G12" s="139">
        <v>0</v>
      </c>
      <c r="H12" s="140">
        <v>0</v>
      </c>
      <c r="I12" s="141">
        <v>0</v>
      </c>
      <c r="J12" s="141">
        <v>0</v>
      </c>
      <c r="K12" s="141">
        <v>0</v>
      </c>
      <c r="L12" s="141">
        <v>0</v>
      </c>
      <c r="M12" s="141">
        <v>0</v>
      </c>
      <c r="N12" s="141">
        <v>0</v>
      </c>
      <c r="O12" s="141">
        <v>0</v>
      </c>
      <c r="P12" s="141">
        <v>0</v>
      </c>
      <c r="Q12" s="139">
        <v>0</v>
      </c>
    </row>
    <row r="13" spans="1:17" ht="21" customHeight="1">
      <c r="A13" s="113" t="s">
        <v>124</v>
      </c>
      <c r="B13" s="139">
        <v>63.54</v>
      </c>
      <c r="C13" s="139">
        <v>63.54</v>
      </c>
      <c r="D13" s="139">
        <v>63.54</v>
      </c>
      <c r="E13" s="140">
        <v>63.54</v>
      </c>
      <c r="F13" s="141">
        <v>0</v>
      </c>
      <c r="G13" s="139">
        <v>0</v>
      </c>
      <c r="H13" s="140">
        <v>0</v>
      </c>
      <c r="I13" s="141">
        <v>0</v>
      </c>
      <c r="J13" s="141">
        <v>0</v>
      </c>
      <c r="K13" s="141">
        <v>0</v>
      </c>
      <c r="L13" s="141">
        <v>0</v>
      </c>
      <c r="M13" s="141">
        <v>0</v>
      </c>
      <c r="N13" s="141">
        <v>0</v>
      </c>
      <c r="O13" s="141">
        <v>0</v>
      </c>
      <c r="P13" s="141">
        <v>0</v>
      </c>
      <c r="Q13" s="139">
        <v>0</v>
      </c>
    </row>
    <row r="14" spans="1:17" ht="21" customHeight="1">
      <c r="A14" s="113" t="s">
        <v>125</v>
      </c>
      <c r="B14" s="139">
        <v>8.16</v>
      </c>
      <c r="C14" s="139">
        <v>8.16</v>
      </c>
      <c r="D14" s="139">
        <v>8.16</v>
      </c>
      <c r="E14" s="140">
        <v>8.16</v>
      </c>
      <c r="F14" s="141">
        <v>0</v>
      </c>
      <c r="G14" s="139">
        <v>0</v>
      </c>
      <c r="H14" s="140">
        <v>0</v>
      </c>
      <c r="I14" s="141">
        <v>0</v>
      </c>
      <c r="J14" s="141">
        <v>0</v>
      </c>
      <c r="K14" s="141">
        <v>0</v>
      </c>
      <c r="L14" s="141">
        <v>0</v>
      </c>
      <c r="M14" s="141">
        <v>0</v>
      </c>
      <c r="N14" s="141">
        <v>0</v>
      </c>
      <c r="O14" s="141">
        <v>0</v>
      </c>
      <c r="P14" s="141">
        <v>0</v>
      </c>
      <c r="Q14" s="139">
        <v>0</v>
      </c>
    </row>
    <row r="15" spans="1:17" ht="21" customHeight="1">
      <c r="A15" s="113" t="s">
        <v>126</v>
      </c>
      <c r="B15" s="139">
        <v>136.07</v>
      </c>
      <c r="C15" s="139">
        <v>136.07</v>
      </c>
      <c r="D15" s="139">
        <v>136.07</v>
      </c>
      <c r="E15" s="140">
        <v>136.07</v>
      </c>
      <c r="F15" s="141">
        <v>0</v>
      </c>
      <c r="G15" s="139">
        <v>0</v>
      </c>
      <c r="H15" s="140">
        <v>0</v>
      </c>
      <c r="I15" s="141">
        <v>0</v>
      </c>
      <c r="J15" s="141">
        <v>0</v>
      </c>
      <c r="K15" s="141">
        <v>0</v>
      </c>
      <c r="L15" s="141">
        <v>0</v>
      </c>
      <c r="M15" s="141">
        <v>0</v>
      </c>
      <c r="N15" s="141">
        <v>0</v>
      </c>
      <c r="O15" s="141">
        <v>0</v>
      </c>
      <c r="P15" s="141">
        <v>0</v>
      </c>
      <c r="Q15" s="139">
        <v>0</v>
      </c>
    </row>
    <row r="16" spans="1:17" ht="21" customHeight="1">
      <c r="A16" s="113" t="s">
        <v>127</v>
      </c>
      <c r="B16" s="139">
        <v>9.69</v>
      </c>
      <c r="C16" s="139">
        <v>9.69</v>
      </c>
      <c r="D16" s="139">
        <v>9.69</v>
      </c>
      <c r="E16" s="140">
        <v>9.69</v>
      </c>
      <c r="F16" s="141">
        <v>0</v>
      </c>
      <c r="G16" s="139">
        <v>0</v>
      </c>
      <c r="H16" s="140">
        <v>0</v>
      </c>
      <c r="I16" s="141">
        <v>0</v>
      </c>
      <c r="J16" s="141">
        <v>0</v>
      </c>
      <c r="K16" s="141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39">
        <v>0</v>
      </c>
    </row>
    <row r="17" spans="1:17" ht="21" customHeight="1">
      <c r="A17" s="113" t="s">
        <v>128</v>
      </c>
      <c r="B17" s="139">
        <v>1.17</v>
      </c>
      <c r="C17" s="139">
        <v>1.17</v>
      </c>
      <c r="D17" s="139">
        <v>1.17</v>
      </c>
      <c r="E17" s="140">
        <v>1.17</v>
      </c>
      <c r="F17" s="141">
        <v>0</v>
      </c>
      <c r="G17" s="139">
        <v>0</v>
      </c>
      <c r="H17" s="140">
        <v>0</v>
      </c>
      <c r="I17" s="141">
        <v>0</v>
      </c>
      <c r="J17" s="141">
        <v>0</v>
      </c>
      <c r="K17" s="141">
        <v>0</v>
      </c>
      <c r="L17" s="141">
        <v>0</v>
      </c>
      <c r="M17" s="141">
        <v>0</v>
      </c>
      <c r="N17" s="141">
        <v>0</v>
      </c>
      <c r="O17" s="141">
        <v>0</v>
      </c>
      <c r="P17" s="141">
        <v>0</v>
      </c>
      <c r="Q17" s="139">
        <v>0</v>
      </c>
    </row>
    <row r="18" spans="1:17" ht="21" customHeight="1">
      <c r="A18" s="113" t="s">
        <v>129</v>
      </c>
      <c r="B18" s="139">
        <v>4.84</v>
      </c>
      <c r="C18" s="139">
        <v>4.84</v>
      </c>
      <c r="D18" s="139">
        <v>4.84</v>
      </c>
      <c r="E18" s="140">
        <v>4.84</v>
      </c>
      <c r="F18" s="141">
        <v>0</v>
      </c>
      <c r="G18" s="139">
        <v>0</v>
      </c>
      <c r="H18" s="140">
        <v>0</v>
      </c>
      <c r="I18" s="141">
        <v>0</v>
      </c>
      <c r="J18" s="141">
        <v>0</v>
      </c>
      <c r="K18" s="141">
        <v>0</v>
      </c>
      <c r="L18" s="141">
        <v>0</v>
      </c>
      <c r="M18" s="141">
        <v>0</v>
      </c>
      <c r="N18" s="141">
        <v>0</v>
      </c>
      <c r="O18" s="141">
        <v>0</v>
      </c>
      <c r="P18" s="141">
        <v>0</v>
      </c>
      <c r="Q18" s="139">
        <v>0</v>
      </c>
    </row>
    <row r="19" spans="1:17" ht="21" customHeight="1">
      <c r="A19" s="113" t="s">
        <v>130</v>
      </c>
      <c r="B19" s="139">
        <v>6.32</v>
      </c>
      <c r="C19" s="139">
        <v>6.32</v>
      </c>
      <c r="D19" s="139">
        <v>6.32</v>
      </c>
      <c r="E19" s="140">
        <v>6.32</v>
      </c>
      <c r="F19" s="141">
        <v>0</v>
      </c>
      <c r="G19" s="139">
        <v>0</v>
      </c>
      <c r="H19" s="140">
        <v>0</v>
      </c>
      <c r="I19" s="141">
        <v>0</v>
      </c>
      <c r="J19" s="141">
        <v>0</v>
      </c>
      <c r="K19" s="141">
        <v>0</v>
      </c>
      <c r="L19" s="141">
        <v>0</v>
      </c>
      <c r="M19" s="141">
        <v>0</v>
      </c>
      <c r="N19" s="141">
        <v>0</v>
      </c>
      <c r="O19" s="141">
        <v>0</v>
      </c>
      <c r="P19" s="141">
        <v>0</v>
      </c>
      <c r="Q19" s="139">
        <v>0</v>
      </c>
    </row>
    <row r="20" spans="1:17" ht="21" customHeight="1">
      <c r="A20" s="113" t="s">
        <v>131</v>
      </c>
      <c r="B20" s="139">
        <v>21.73</v>
      </c>
      <c r="C20" s="139">
        <v>21.73</v>
      </c>
      <c r="D20" s="139">
        <v>21.73</v>
      </c>
      <c r="E20" s="140">
        <v>21.73</v>
      </c>
      <c r="F20" s="141">
        <v>0</v>
      </c>
      <c r="G20" s="139">
        <v>0</v>
      </c>
      <c r="H20" s="140">
        <v>0</v>
      </c>
      <c r="I20" s="141">
        <v>0</v>
      </c>
      <c r="J20" s="141">
        <v>0</v>
      </c>
      <c r="K20" s="141">
        <v>0</v>
      </c>
      <c r="L20" s="141">
        <v>0</v>
      </c>
      <c r="M20" s="141">
        <v>0</v>
      </c>
      <c r="N20" s="141">
        <v>0</v>
      </c>
      <c r="O20" s="141">
        <v>0</v>
      </c>
      <c r="P20" s="141">
        <v>0</v>
      </c>
      <c r="Q20" s="139">
        <v>0</v>
      </c>
    </row>
    <row r="21" spans="1:17" ht="21" customHeight="1">
      <c r="A21" s="113" t="s">
        <v>132</v>
      </c>
      <c r="B21" s="139">
        <v>9.5</v>
      </c>
      <c r="C21" s="139">
        <v>9.5</v>
      </c>
      <c r="D21" s="139">
        <v>9.5</v>
      </c>
      <c r="E21" s="140">
        <v>9.5</v>
      </c>
      <c r="F21" s="141">
        <v>0</v>
      </c>
      <c r="G21" s="139">
        <v>0</v>
      </c>
      <c r="H21" s="140">
        <v>0</v>
      </c>
      <c r="I21" s="141">
        <v>0</v>
      </c>
      <c r="J21" s="141">
        <v>0</v>
      </c>
      <c r="K21" s="141">
        <v>0</v>
      </c>
      <c r="L21" s="141">
        <v>0</v>
      </c>
      <c r="M21" s="141">
        <v>0</v>
      </c>
      <c r="N21" s="141">
        <v>0</v>
      </c>
      <c r="O21" s="141">
        <v>0</v>
      </c>
      <c r="P21" s="141">
        <v>0</v>
      </c>
      <c r="Q21" s="139">
        <v>0</v>
      </c>
    </row>
    <row r="22" spans="1:17" ht="21" customHeight="1">
      <c r="A22" s="113" t="s">
        <v>133</v>
      </c>
      <c r="B22" s="139">
        <v>25.83</v>
      </c>
      <c r="C22" s="139">
        <v>25.83</v>
      </c>
      <c r="D22" s="139">
        <v>25.83</v>
      </c>
      <c r="E22" s="140">
        <v>25.83</v>
      </c>
      <c r="F22" s="141">
        <v>0</v>
      </c>
      <c r="G22" s="139">
        <v>0</v>
      </c>
      <c r="H22" s="140">
        <v>0</v>
      </c>
      <c r="I22" s="141">
        <v>0</v>
      </c>
      <c r="J22" s="141">
        <v>0</v>
      </c>
      <c r="K22" s="141">
        <v>0</v>
      </c>
      <c r="L22" s="141">
        <v>0</v>
      </c>
      <c r="M22" s="141">
        <v>0</v>
      </c>
      <c r="N22" s="141">
        <v>0</v>
      </c>
      <c r="O22" s="141">
        <v>0</v>
      </c>
      <c r="P22" s="141">
        <v>0</v>
      </c>
      <c r="Q22" s="139">
        <v>0</v>
      </c>
    </row>
    <row r="23" spans="1:17" ht="21" customHeight="1">
      <c r="A23" s="113" t="s">
        <v>134</v>
      </c>
      <c r="B23" s="139">
        <v>0.81</v>
      </c>
      <c r="C23" s="139">
        <v>0.81</v>
      </c>
      <c r="D23" s="139">
        <v>0.81</v>
      </c>
      <c r="E23" s="140">
        <v>0.81</v>
      </c>
      <c r="F23" s="141">
        <v>0</v>
      </c>
      <c r="G23" s="139">
        <v>0</v>
      </c>
      <c r="H23" s="140">
        <v>0</v>
      </c>
      <c r="I23" s="141">
        <v>0</v>
      </c>
      <c r="J23" s="141">
        <v>0</v>
      </c>
      <c r="K23" s="141">
        <v>0</v>
      </c>
      <c r="L23" s="141">
        <v>0</v>
      </c>
      <c r="M23" s="141">
        <v>0</v>
      </c>
      <c r="N23" s="141">
        <v>0</v>
      </c>
      <c r="O23" s="141">
        <v>0</v>
      </c>
      <c r="P23" s="141">
        <v>0</v>
      </c>
      <c r="Q23" s="139">
        <v>0</v>
      </c>
    </row>
    <row r="24" spans="1:17" ht="21" customHeight="1">
      <c r="A24" s="113" t="s">
        <v>135</v>
      </c>
      <c r="B24" s="139">
        <v>12.92</v>
      </c>
      <c r="C24" s="139">
        <v>12.92</v>
      </c>
      <c r="D24" s="139">
        <v>12.92</v>
      </c>
      <c r="E24" s="140">
        <v>12.92</v>
      </c>
      <c r="F24" s="141">
        <v>0</v>
      </c>
      <c r="G24" s="139">
        <v>0</v>
      </c>
      <c r="H24" s="140">
        <v>0</v>
      </c>
      <c r="I24" s="141">
        <v>0</v>
      </c>
      <c r="J24" s="141">
        <v>0</v>
      </c>
      <c r="K24" s="141">
        <v>0</v>
      </c>
      <c r="L24" s="141">
        <v>0</v>
      </c>
      <c r="M24" s="141">
        <v>0</v>
      </c>
      <c r="N24" s="141">
        <v>0</v>
      </c>
      <c r="O24" s="141">
        <v>0</v>
      </c>
      <c r="P24" s="141">
        <v>0</v>
      </c>
      <c r="Q24" s="139">
        <v>0</v>
      </c>
    </row>
    <row r="25" spans="1:17" ht="21" customHeight="1">
      <c r="A25" s="113" t="s">
        <v>136</v>
      </c>
      <c r="B25" s="139">
        <v>17.600000000000001</v>
      </c>
      <c r="C25" s="139">
        <v>17.600000000000001</v>
      </c>
      <c r="D25" s="139">
        <v>17.600000000000001</v>
      </c>
      <c r="E25" s="140">
        <v>17.600000000000001</v>
      </c>
      <c r="F25" s="141">
        <v>0</v>
      </c>
      <c r="G25" s="139">
        <v>0</v>
      </c>
      <c r="H25" s="140">
        <v>0</v>
      </c>
      <c r="I25" s="141">
        <v>0</v>
      </c>
      <c r="J25" s="141">
        <v>0</v>
      </c>
      <c r="K25" s="141">
        <v>0</v>
      </c>
      <c r="L25" s="141">
        <v>0</v>
      </c>
      <c r="M25" s="141">
        <v>0</v>
      </c>
      <c r="N25" s="141">
        <v>0</v>
      </c>
      <c r="O25" s="141">
        <v>0</v>
      </c>
      <c r="P25" s="141">
        <v>0</v>
      </c>
      <c r="Q25" s="139">
        <v>0</v>
      </c>
    </row>
    <row r="26" spans="1:17" ht="21" customHeight="1">
      <c r="A26" s="113" t="s">
        <v>137</v>
      </c>
      <c r="B26" s="139">
        <v>19.579999999999998</v>
      </c>
      <c r="C26" s="139">
        <v>19.579999999999998</v>
      </c>
      <c r="D26" s="139">
        <v>19.579999999999998</v>
      </c>
      <c r="E26" s="140">
        <v>19.579999999999998</v>
      </c>
      <c r="F26" s="141">
        <v>0</v>
      </c>
      <c r="G26" s="139">
        <v>0</v>
      </c>
      <c r="H26" s="140">
        <v>0</v>
      </c>
      <c r="I26" s="141">
        <v>0</v>
      </c>
      <c r="J26" s="141">
        <v>0</v>
      </c>
      <c r="K26" s="141">
        <v>0</v>
      </c>
      <c r="L26" s="141">
        <v>0</v>
      </c>
      <c r="M26" s="141">
        <v>0</v>
      </c>
      <c r="N26" s="141">
        <v>0</v>
      </c>
      <c r="O26" s="141">
        <v>0</v>
      </c>
      <c r="P26" s="141">
        <v>0</v>
      </c>
      <c r="Q26" s="139">
        <v>0</v>
      </c>
    </row>
    <row r="27" spans="1:17" ht="21" customHeight="1">
      <c r="A27" s="113" t="s">
        <v>138</v>
      </c>
      <c r="B27" s="139">
        <v>3.23</v>
      </c>
      <c r="C27" s="139">
        <v>3.23</v>
      </c>
      <c r="D27" s="139">
        <v>3.23</v>
      </c>
      <c r="E27" s="140">
        <v>3.23</v>
      </c>
      <c r="F27" s="141">
        <v>0</v>
      </c>
      <c r="G27" s="139">
        <v>0</v>
      </c>
      <c r="H27" s="140">
        <v>0</v>
      </c>
      <c r="I27" s="141">
        <v>0</v>
      </c>
      <c r="J27" s="141">
        <v>0</v>
      </c>
      <c r="K27" s="141">
        <v>0</v>
      </c>
      <c r="L27" s="141">
        <v>0</v>
      </c>
      <c r="M27" s="141">
        <v>0</v>
      </c>
      <c r="N27" s="141">
        <v>0</v>
      </c>
      <c r="O27" s="141">
        <v>0</v>
      </c>
      <c r="P27" s="141">
        <v>0</v>
      </c>
      <c r="Q27" s="139">
        <v>0</v>
      </c>
    </row>
    <row r="28" spans="1:17" ht="21" customHeight="1">
      <c r="A28" s="113" t="s">
        <v>139</v>
      </c>
      <c r="B28" s="139">
        <v>2.42</v>
      </c>
      <c r="C28" s="139">
        <v>2.42</v>
      </c>
      <c r="D28" s="139">
        <v>2.42</v>
      </c>
      <c r="E28" s="140">
        <v>2.42</v>
      </c>
      <c r="F28" s="141">
        <v>0</v>
      </c>
      <c r="G28" s="139">
        <v>0</v>
      </c>
      <c r="H28" s="140">
        <v>0</v>
      </c>
      <c r="I28" s="141">
        <v>0</v>
      </c>
      <c r="J28" s="141">
        <v>0</v>
      </c>
      <c r="K28" s="141">
        <v>0</v>
      </c>
      <c r="L28" s="141">
        <v>0</v>
      </c>
      <c r="M28" s="141">
        <v>0</v>
      </c>
      <c r="N28" s="141">
        <v>0</v>
      </c>
      <c r="O28" s="141">
        <v>0</v>
      </c>
      <c r="P28" s="141">
        <v>0</v>
      </c>
      <c r="Q28" s="139">
        <v>0</v>
      </c>
    </row>
    <row r="29" spans="1:17" ht="21" customHeight="1">
      <c r="A29" s="113" t="s">
        <v>140</v>
      </c>
      <c r="B29" s="139">
        <v>2.27</v>
      </c>
      <c r="C29" s="139">
        <v>2.27</v>
      </c>
      <c r="D29" s="139">
        <v>2.27</v>
      </c>
      <c r="E29" s="140">
        <v>2.27</v>
      </c>
      <c r="F29" s="141">
        <v>0</v>
      </c>
      <c r="G29" s="139">
        <v>0</v>
      </c>
      <c r="H29" s="140">
        <v>0</v>
      </c>
      <c r="I29" s="141">
        <v>0</v>
      </c>
      <c r="J29" s="141">
        <v>0</v>
      </c>
      <c r="K29" s="141">
        <v>0</v>
      </c>
      <c r="L29" s="141">
        <v>0</v>
      </c>
      <c r="M29" s="141">
        <v>0</v>
      </c>
      <c r="N29" s="141">
        <v>0</v>
      </c>
      <c r="O29" s="141">
        <v>0</v>
      </c>
      <c r="P29" s="141">
        <v>0</v>
      </c>
      <c r="Q29" s="139">
        <v>0</v>
      </c>
    </row>
    <row r="30" spans="1:17" ht="21" customHeight="1">
      <c r="A30" s="113" t="s">
        <v>141</v>
      </c>
      <c r="B30" s="139">
        <v>2.35</v>
      </c>
      <c r="C30" s="139">
        <v>2.35</v>
      </c>
      <c r="D30" s="139">
        <v>2.35</v>
      </c>
      <c r="E30" s="140">
        <v>2.35</v>
      </c>
      <c r="F30" s="141">
        <v>0</v>
      </c>
      <c r="G30" s="139">
        <v>0</v>
      </c>
      <c r="H30" s="140">
        <v>0</v>
      </c>
      <c r="I30" s="141">
        <v>0</v>
      </c>
      <c r="J30" s="141">
        <v>0</v>
      </c>
      <c r="K30" s="141">
        <v>0</v>
      </c>
      <c r="L30" s="141">
        <v>0</v>
      </c>
      <c r="M30" s="141">
        <v>0</v>
      </c>
      <c r="N30" s="141">
        <v>0</v>
      </c>
      <c r="O30" s="141">
        <v>0</v>
      </c>
      <c r="P30" s="141">
        <v>0</v>
      </c>
      <c r="Q30" s="139">
        <v>0</v>
      </c>
    </row>
    <row r="31" spans="1:17" ht="21" customHeight="1">
      <c r="A31" s="113" t="s">
        <v>234</v>
      </c>
      <c r="B31" s="139">
        <v>10.74</v>
      </c>
      <c r="C31" s="139">
        <v>10.74</v>
      </c>
      <c r="D31" s="139">
        <v>10.74</v>
      </c>
      <c r="E31" s="140">
        <v>10.74</v>
      </c>
      <c r="F31" s="141">
        <v>0</v>
      </c>
      <c r="G31" s="139">
        <v>0</v>
      </c>
      <c r="H31" s="140">
        <v>0</v>
      </c>
      <c r="I31" s="141">
        <v>0</v>
      </c>
      <c r="J31" s="141">
        <v>0</v>
      </c>
      <c r="K31" s="141">
        <v>0</v>
      </c>
      <c r="L31" s="141">
        <v>0</v>
      </c>
      <c r="M31" s="141">
        <v>0</v>
      </c>
      <c r="N31" s="141">
        <v>0</v>
      </c>
      <c r="O31" s="141">
        <v>0</v>
      </c>
      <c r="P31" s="141">
        <v>0</v>
      </c>
      <c r="Q31" s="139">
        <v>0</v>
      </c>
    </row>
    <row r="32" spans="1:17" ht="21" customHeight="1">
      <c r="A32" s="113" t="s">
        <v>235</v>
      </c>
      <c r="B32" s="139">
        <v>0.55000000000000004</v>
      </c>
      <c r="C32" s="139">
        <v>0.55000000000000004</v>
      </c>
      <c r="D32" s="139">
        <v>0.55000000000000004</v>
      </c>
      <c r="E32" s="140">
        <v>0.55000000000000004</v>
      </c>
      <c r="F32" s="141">
        <v>0</v>
      </c>
      <c r="G32" s="139">
        <v>0</v>
      </c>
      <c r="H32" s="140">
        <v>0</v>
      </c>
      <c r="I32" s="141">
        <v>0</v>
      </c>
      <c r="J32" s="141">
        <v>0</v>
      </c>
      <c r="K32" s="141">
        <v>0</v>
      </c>
      <c r="L32" s="141">
        <v>0</v>
      </c>
      <c r="M32" s="141">
        <v>0</v>
      </c>
      <c r="N32" s="141">
        <v>0</v>
      </c>
      <c r="O32" s="141">
        <v>0</v>
      </c>
      <c r="P32" s="141">
        <v>0</v>
      </c>
      <c r="Q32" s="139">
        <v>0</v>
      </c>
    </row>
    <row r="33" spans="1:17" ht="21" customHeight="1">
      <c r="A33" s="113" t="s">
        <v>142</v>
      </c>
      <c r="B33" s="139">
        <v>0.05</v>
      </c>
      <c r="C33" s="139">
        <v>0.05</v>
      </c>
      <c r="D33" s="139">
        <v>0.05</v>
      </c>
      <c r="E33" s="140">
        <v>0.05</v>
      </c>
      <c r="F33" s="141">
        <v>0</v>
      </c>
      <c r="G33" s="139">
        <v>0</v>
      </c>
      <c r="H33" s="140">
        <v>0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  <c r="O33" s="141">
        <v>0</v>
      </c>
      <c r="P33" s="141">
        <v>0</v>
      </c>
      <c r="Q33" s="139">
        <v>0</v>
      </c>
    </row>
    <row r="34" spans="1:17" ht="21" customHeight="1">
      <c r="A34" s="113" t="s">
        <v>122</v>
      </c>
      <c r="B34" s="139">
        <f t="shared" ref="B34:Q34" si="3">SUM(B35:B40)</f>
        <v>3578.97</v>
      </c>
      <c r="C34" s="139">
        <f t="shared" si="3"/>
        <v>3578.97</v>
      </c>
      <c r="D34" s="139">
        <f t="shared" si="3"/>
        <v>3578.12</v>
      </c>
      <c r="E34" s="140">
        <f t="shared" si="3"/>
        <v>78.12</v>
      </c>
      <c r="F34" s="141">
        <f t="shared" si="3"/>
        <v>3500</v>
      </c>
      <c r="G34" s="139">
        <f t="shared" si="3"/>
        <v>0.85</v>
      </c>
      <c r="H34" s="140">
        <f t="shared" si="3"/>
        <v>0.85</v>
      </c>
      <c r="I34" s="141">
        <f t="shared" si="3"/>
        <v>0</v>
      </c>
      <c r="J34" s="141">
        <f t="shared" si="3"/>
        <v>0</v>
      </c>
      <c r="K34" s="141">
        <f t="shared" si="3"/>
        <v>0</v>
      </c>
      <c r="L34" s="141">
        <f t="shared" si="3"/>
        <v>0</v>
      </c>
      <c r="M34" s="141">
        <f t="shared" si="3"/>
        <v>0</v>
      </c>
      <c r="N34" s="141">
        <f t="shared" si="3"/>
        <v>0</v>
      </c>
      <c r="O34" s="141">
        <f t="shared" si="3"/>
        <v>0</v>
      </c>
      <c r="P34" s="141">
        <f t="shared" si="3"/>
        <v>0</v>
      </c>
      <c r="Q34" s="139">
        <f t="shared" si="3"/>
        <v>0</v>
      </c>
    </row>
    <row r="35" spans="1:17" ht="21" customHeight="1">
      <c r="A35" s="113" t="s">
        <v>4</v>
      </c>
      <c r="B35" s="139">
        <v>25</v>
      </c>
      <c r="C35" s="139">
        <v>25</v>
      </c>
      <c r="D35" s="139">
        <v>25</v>
      </c>
      <c r="E35" s="140">
        <v>25</v>
      </c>
      <c r="F35" s="141">
        <v>0</v>
      </c>
      <c r="G35" s="139">
        <v>0</v>
      </c>
      <c r="H35" s="140">
        <v>0</v>
      </c>
      <c r="I35" s="141">
        <v>0</v>
      </c>
      <c r="J35" s="141">
        <v>0</v>
      </c>
      <c r="K35" s="141">
        <v>0</v>
      </c>
      <c r="L35" s="141">
        <v>0</v>
      </c>
      <c r="M35" s="141">
        <v>0</v>
      </c>
      <c r="N35" s="141">
        <v>0</v>
      </c>
      <c r="O35" s="141">
        <v>0</v>
      </c>
      <c r="P35" s="141">
        <v>0</v>
      </c>
      <c r="Q35" s="139">
        <v>0</v>
      </c>
    </row>
    <row r="36" spans="1:17" ht="21" customHeight="1">
      <c r="A36" s="113" t="s">
        <v>5</v>
      </c>
      <c r="B36" s="139">
        <v>3500</v>
      </c>
      <c r="C36" s="139">
        <v>3500</v>
      </c>
      <c r="D36" s="139">
        <v>3500</v>
      </c>
      <c r="E36" s="140">
        <v>0</v>
      </c>
      <c r="F36" s="141">
        <v>3500</v>
      </c>
      <c r="G36" s="139">
        <v>0</v>
      </c>
      <c r="H36" s="140">
        <v>0</v>
      </c>
      <c r="I36" s="141">
        <v>0</v>
      </c>
      <c r="J36" s="141">
        <v>0</v>
      </c>
      <c r="K36" s="141">
        <v>0</v>
      </c>
      <c r="L36" s="141">
        <v>0</v>
      </c>
      <c r="M36" s="141">
        <v>0</v>
      </c>
      <c r="N36" s="141">
        <v>0</v>
      </c>
      <c r="O36" s="141">
        <v>0</v>
      </c>
      <c r="P36" s="141">
        <v>0</v>
      </c>
      <c r="Q36" s="139">
        <v>0</v>
      </c>
    </row>
    <row r="37" spans="1:17" ht="21" customHeight="1">
      <c r="A37" s="113" t="s">
        <v>6</v>
      </c>
      <c r="B37" s="139">
        <v>20</v>
      </c>
      <c r="C37" s="139">
        <v>20</v>
      </c>
      <c r="D37" s="139">
        <v>20</v>
      </c>
      <c r="E37" s="140">
        <v>20</v>
      </c>
      <c r="F37" s="141">
        <v>0</v>
      </c>
      <c r="G37" s="139">
        <v>0</v>
      </c>
      <c r="H37" s="140">
        <v>0</v>
      </c>
      <c r="I37" s="141">
        <v>0</v>
      </c>
      <c r="J37" s="141">
        <v>0</v>
      </c>
      <c r="K37" s="141">
        <v>0</v>
      </c>
      <c r="L37" s="141">
        <v>0</v>
      </c>
      <c r="M37" s="141">
        <v>0</v>
      </c>
      <c r="N37" s="141">
        <v>0</v>
      </c>
      <c r="O37" s="141">
        <v>0</v>
      </c>
      <c r="P37" s="141">
        <v>0</v>
      </c>
      <c r="Q37" s="139">
        <v>0</v>
      </c>
    </row>
    <row r="38" spans="1:17" ht="21" customHeight="1">
      <c r="A38" s="113" t="s">
        <v>7</v>
      </c>
      <c r="B38" s="139">
        <v>24</v>
      </c>
      <c r="C38" s="139">
        <v>24</v>
      </c>
      <c r="D38" s="139">
        <v>24</v>
      </c>
      <c r="E38" s="140">
        <v>24</v>
      </c>
      <c r="F38" s="141">
        <v>0</v>
      </c>
      <c r="G38" s="139">
        <v>0</v>
      </c>
      <c r="H38" s="140">
        <v>0</v>
      </c>
      <c r="I38" s="141">
        <v>0</v>
      </c>
      <c r="J38" s="141">
        <v>0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39">
        <v>0</v>
      </c>
    </row>
    <row r="39" spans="1:17" ht="21" customHeight="1">
      <c r="A39" s="113" t="s">
        <v>8</v>
      </c>
      <c r="B39" s="139">
        <v>4</v>
      </c>
      <c r="C39" s="139">
        <v>4</v>
      </c>
      <c r="D39" s="139">
        <v>4</v>
      </c>
      <c r="E39" s="140">
        <v>4</v>
      </c>
      <c r="F39" s="141">
        <v>0</v>
      </c>
      <c r="G39" s="139">
        <v>0</v>
      </c>
      <c r="H39" s="140">
        <v>0</v>
      </c>
      <c r="I39" s="141">
        <v>0</v>
      </c>
      <c r="J39" s="141">
        <v>0</v>
      </c>
      <c r="K39" s="141">
        <v>0</v>
      </c>
      <c r="L39" s="141">
        <v>0</v>
      </c>
      <c r="M39" s="141">
        <v>0</v>
      </c>
      <c r="N39" s="141">
        <v>0</v>
      </c>
      <c r="O39" s="141">
        <v>0</v>
      </c>
      <c r="P39" s="141">
        <v>0</v>
      </c>
      <c r="Q39" s="139">
        <v>0</v>
      </c>
    </row>
    <row r="40" spans="1:17" ht="21" customHeight="1">
      <c r="A40" s="113" t="s">
        <v>9</v>
      </c>
      <c r="B40" s="139">
        <v>5.97</v>
      </c>
      <c r="C40" s="139">
        <v>5.97</v>
      </c>
      <c r="D40" s="139">
        <v>5.12</v>
      </c>
      <c r="E40" s="140">
        <v>5.12</v>
      </c>
      <c r="F40" s="141">
        <v>0</v>
      </c>
      <c r="G40" s="139">
        <v>0.85</v>
      </c>
      <c r="H40" s="140">
        <v>0.85</v>
      </c>
      <c r="I40" s="141">
        <v>0</v>
      </c>
      <c r="J40" s="141">
        <v>0</v>
      </c>
      <c r="K40" s="141">
        <v>0</v>
      </c>
      <c r="L40" s="141">
        <v>0</v>
      </c>
      <c r="M40" s="141">
        <v>0</v>
      </c>
      <c r="N40" s="141">
        <v>0</v>
      </c>
      <c r="O40" s="141">
        <v>0</v>
      </c>
      <c r="P40" s="141">
        <v>0</v>
      </c>
      <c r="Q40" s="139">
        <v>0</v>
      </c>
    </row>
    <row r="41" spans="1:17" ht="21" customHeight="1"/>
    <row r="42" spans="1:17" ht="21" customHeight="1"/>
    <row r="43" spans="1:17" ht="21" customHeight="1"/>
    <row r="44" spans="1:17" ht="21" customHeight="1"/>
    <row r="45" spans="1:17" ht="21" customHeight="1"/>
    <row r="46" spans="1:17" ht="21" customHeight="1"/>
    <row r="47" spans="1:17" ht="21" customHeight="1"/>
    <row r="48" spans="1:1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</sheetData>
  <sheetProtection formatCells="0" formatColumns="0" formatRows="0"/>
  <mergeCells count="9">
    <mergeCell ref="Q5:Q7"/>
    <mergeCell ref="A4:A7"/>
    <mergeCell ref="M6:M7"/>
    <mergeCell ref="N6:N7"/>
    <mergeCell ref="P5:P7"/>
    <mergeCell ref="O5:O7"/>
    <mergeCell ref="L5:L7"/>
    <mergeCell ref="B4:B7"/>
    <mergeCell ref="C6:C7"/>
  </mergeCells>
  <phoneticPr fontId="0" type="noConversion"/>
  <printOptions horizontalCentered="1"/>
  <pageMargins left="0.62992126922907787" right="0.62992126922907787" top="0.62992126922907787" bottom="0.62992126922907787" header="0" footer="0"/>
  <pageSetup paperSize="9" scale="67" fitToHeight="100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86"/>
  <sheetViews>
    <sheetView showGridLines="0" workbookViewId="0"/>
  </sheetViews>
  <sheetFormatPr defaultColWidth="9.1640625" defaultRowHeight="11.25"/>
  <cols>
    <col min="1" max="1" width="16.33203125" style="112" customWidth="1"/>
    <col min="2" max="2" width="43.6640625" style="112" customWidth="1"/>
    <col min="3" max="3" width="13.83203125" style="112" customWidth="1"/>
    <col min="4" max="4" width="10.5" style="112" customWidth="1"/>
    <col min="5" max="5" width="11.6640625" style="112" customWidth="1"/>
    <col min="6" max="6" width="10.33203125" style="112" customWidth="1"/>
    <col min="7" max="7" width="14" style="112" customWidth="1"/>
    <col min="8" max="8" width="11.83203125" style="112" customWidth="1"/>
    <col min="9" max="9" width="13.6640625" style="112" customWidth="1"/>
    <col min="10" max="10" width="11.6640625" style="112" customWidth="1"/>
    <col min="11" max="11" width="12" style="112" customWidth="1"/>
    <col min="12" max="16384" width="9.1640625" style="112"/>
  </cols>
  <sheetData>
    <row r="1" spans="1:11">
      <c r="A1" s="112" t="s">
        <v>255</v>
      </c>
    </row>
    <row r="2" spans="1:11" ht="26.25" customHeight="1">
      <c r="A2" s="142" t="s">
        <v>247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1" ht="18" customHeight="1">
      <c r="B3" s="144"/>
      <c r="C3" s="145"/>
      <c r="D3" s="145"/>
      <c r="E3" s="145"/>
      <c r="F3" s="145"/>
      <c r="G3" s="145"/>
      <c r="K3" s="146" t="s">
        <v>65</v>
      </c>
    </row>
    <row r="4" spans="1:11" ht="18" customHeight="1">
      <c r="A4" s="188" t="s">
        <v>118</v>
      </c>
      <c r="B4" s="190" t="s">
        <v>49</v>
      </c>
      <c r="C4" s="189" t="s">
        <v>43</v>
      </c>
      <c r="D4" s="116" t="s">
        <v>32</v>
      </c>
      <c r="E4" s="116"/>
      <c r="F4" s="116"/>
      <c r="G4" s="116"/>
      <c r="H4" s="126" t="s">
        <v>73</v>
      </c>
      <c r="I4" s="126"/>
      <c r="J4" s="126"/>
      <c r="K4" s="147"/>
    </row>
    <row r="5" spans="1:11" ht="31.5" customHeight="1">
      <c r="A5" s="188"/>
      <c r="B5" s="190"/>
      <c r="C5" s="189"/>
      <c r="D5" s="129" t="s">
        <v>68</v>
      </c>
      <c r="E5" s="132" t="s">
        <v>39</v>
      </c>
      <c r="F5" s="132" t="s">
        <v>85</v>
      </c>
      <c r="G5" s="132" t="s">
        <v>108</v>
      </c>
      <c r="H5" s="132" t="s">
        <v>68</v>
      </c>
      <c r="I5" s="132" t="s">
        <v>87</v>
      </c>
      <c r="J5" s="132" t="s">
        <v>54</v>
      </c>
      <c r="K5" s="148" t="s">
        <v>102</v>
      </c>
    </row>
    <row r="6" spans="1:11" ht="17.25" customHeight="1">
      <c r="A6" s="149" t="s">
        <v>82</v>
      </c>
      <c r="B6" s="150" t="s">
        <v>82</v>
      </c>
      <c r="C6" s="151">
        <v>1</v>
      </c>
      <c r="D6" s="151">
        <v>2</v>
      </c>
      <c r="E6" s="151">
        <v>3</v>
      </c>
      <c r="F6" s="151">
        <v>4</v>
      </c>
      <c r="G6" s="151">
        <v>5</v>
      </c>
      <c r="H6" s="149">
        <v>6</v>
      </c>
      <c r="I6" s="149">
        <v>7</v>
      </c>
      <c r="J6" s="149">
        <v>8</v>
      </c>
      <c r="K6" s="152">
        <v>9</v>
      </c>
    </row>
    <row r="7" spans="1:11" ht="21" customHeight="1">
      <c r="A7" s="153"/>
      <c r="B7" s="153" t="s">
        <v>43</v>
      </c>
      <c r="C7" s="154">
        <f t="shared" ref="C7:K7" si="0">C8</f>
        <v>4036.2599999999998</v>
      </c>
      <c r="D7" s="155">
        <f t="shared" si="0"/>
        <v>457.29</v>
      </c>
      <c r="E7" s="155">
        <f t="shared" si="0"/>
        <v>398.5</v>
      </c>
      <c r="F7" s="155">
        <f t="shared" si="0"/>
        <v>47.45</v>
      </c>
      <c r="G7" s="155">
        <f t="shared" si="0"/>
        <v>11.34</v>
      </c>
      <c r="H7" s="155">
        <f t="shared" si="0"/>
        <v>3578.97</v>
      </c>
      <c r="I7" s="155">
        <f t="shared" si="0"/>
        <v>3578.97</v>
      </c>
      <c r="J7" s="156">
        <f t="shared" si="0"/>
        <v>0</v>
      </c>
      <c r="K7" s="157">
        <f t="shared" si="0"/>
        <v>0</v>
      </c>
    </row>
    <row r="8" spans="1:11" ht="21" customHeight="1">
      <c r="A8" s="153"/>
      <c r="B8" s="153" t="s">
        <v>3</v>
      </c>
      <c r="C8" s="154">
        <f t="shared" ref="C8:K8" si="1">C9+C12+C16+C19+C29</f>
        <v>4036.2599999999998</v>
      </c>
      <c r="D8" s="155">
        <f t="shared" si="1"/>
        <v>457.29</v>
      </c>
      <c r="E8" s="155">
        <f t="shared" si="1"/>
        <v>398.5</v>
      </c>
      <c r="F8" s="155">
        <f t="shared" si="1"/>
        <v>47.45</v>
      </c>
      <c r="G8" s="155">
        <f t="shared" si="1"/>
        <v>11.34</v>
      </c>
      <c r="H8" s="155">
        <f t="shared" si="1"/>
        <v>3578.97</v>
      </c>
      <c r="I8" s="155">
        <f t="shared" si="1"/>
        <v>3578.97</v>
      </c>
      <c r="J8" s="156">
        <f t="shared" si="1"/>
        <v>0</v>
      </c>
      <c r="K8" s="157">
        <f t="shared" si="1"/>
        <v>0</v>
      </c>
    </row>
    <row r="9" spans="1:11" ht="21" customHeight="1">
      <c r="A9" s="153">
        <v>201</v>
      </c>
      <c r="B9" s="153" t="s">
        <v>143</v>
      </c>
      <c r="C9" s="154">
        <f t="shared" ref="C9:K10" si="2">C10</f>
        <v>2.35</v>
      </c>
      <c r="D9" s="155">
        <f t="shared" si="2"/>
        <v>2.35</v>
      </c>
      <c r="E9" s="155">
        <f t="shared" si="2"/>
        <v>0</v>
      </c>
      <c r="F9" s="155">
        <f t="shared" si="2"/>
        <v>2.35</v>
      </c>
      <c r="G9" s="155">
        <f t="shared" si="2"/>
        <v>0</v>
      </c>
      <c r="H9" s="155">
        <f t="shared" si="2"/>
        <v>0</v>
      </c>
      <c r="I9" s="155">
        <f t="shared" si="2"/>
        <v>0</v>
      </c>
      <c r="J9" s="156">
        <f t="shared" si="2"/>
        <v>0</v>
      </c>
      <c r="K9" s="157">
        <f t="shared" si="2"/>
        <v>0</v>
      </c>
    </row>
    <row r="10" spans="1:11" ht="21" customHeight="1">
      <c r="A10" s="153">
        <v>20136</v>
      </c>
      <c r="B10" s="153" t="s">
        <v>145</v>
      </c>
      <c r="C10" s="154">
        <f t="shared" si="2"/>
        <v>2.35</v>
      </c>
      <c r="D10" s="155">
        <f t="shared" si="2"/>
        <v>2.35</v>
      </c>
      <c r="E10" s="155">
        <f t="shared" si="2"/>
        <v>0</v>
      </c>
      <c r="F10" s="155">
        <f t="shared" si="2"/>
        <v>2.35</v>
      </c>
      <c r="G10" s="155">
        <f t="shared" si="2"/>
        <v>0</v>
      </c>
      <c r="H10" s="155">
        <f t="shared" si="2"/>
        <v>0</v>
      </c>
      <c r="I10" s="155">
        <f t="shared" si="2"/>
        <v>0</v>
      </c>
      <c r="J10" s="156">
        <f t="shared" si="2"/>
        <v>0</v>
      </c>
      <c r="K10" s="157">
        <f t="shared" si="2"/>
        <v>0</v>
      </c>
    </row>
    <row r="11" spans="1:11" ht="21" customHeight="1">
      <c r="A11" s="153">
        <v>2013699</v>
      </c>
      <c r="B11" s="153" t="s">
        <v>146</v>
      </c>
      <c r="C11" s="154">
        <v>2.35</v>
      </c>
      <c r="D11" s="155">
        <v>2.35</v>
      </c>
      <c r="E11" s="155">
        <v>0</v>
      </c>
      <c r="F11" s="155">
        <v>2.35</v>
      </c>
      <c r="G11" s="155">
        <v>0</v>
      </c>
      <c r="H11" s="155">
        <v>0</v>
      </c>
      <c r="I11" s="155">
        <v>0</v>
      </c>
      <c r="J11" s="156">
        <v>0</v>
      </c>
      <c r="K11" s="157">
        <v>0</v>
      </c>
    </row>
    <row r="12" spans="1:11" ht="21" customHeight="1">
      <c r="A12" s="153">
        <v>208</v>
      </c>
      <c r="B12" s="153" t="s">
        <v>147</v>
      </c>
      <c r="C12" s="154">
        <f t="shared" ref="C12:K12" si="3">C13</f>
        <v>38.75</v>
      </c>
      <c r="D12" s="155">
        <f t="shared" si="3"/>
        <v>38.75</v>
      </c>
      <c r="E12" s="155">
        <f t="shared" si="3"/>
        <v>38.75</v>
      </c>
      <c r="F12" s="155">
        <f t="shared" si="3"/>
        <v>0</v>
      </c>
      <c r="G12" s="155">
        <f t="shared" si="3"/>
        <v>0</v>
      </c>
      <c r="H12" s="155">
        <f t="shared" si="3"/>
        <v>0</v>
      </c>
      <c r="I12" s="155">
        <f t="shared" si="3"/>
        <v>0</v>
      </c>
      <c r="J12" s="156">
        <f t="shared" si="3"/>
        <v>0</v>
      </c>
      <c r="K12" s="157">
        <f t="shared" si="3"/>
        <v>0</v>
      </c>
    </row>
    <row r="13" spans="1:11" ht="21" customHeight="1">
      <c r="A13" s="153">
        <v>20805</v>
      </c>
      <c r="B13" s="153" t="s">
        <v>148</v>
      </c>
      <c r="C13" s="154">
        <f t="shared" ref="C13:K13" si="4">SUM(C14:C15)</f>
        <v>38.75</v>
      </c>
      <c r="D13" s="155">
        <f t="shared" si="4"/>
        <v>38.75</v>
      </c>
      <c r="E13" s="155">
        <f t="shared" si="4"/>
        <v>38.75</v>
      </c>
      <c r="F13" s="155">
        <f t="shared" si="4"/>
        <v>0</v>
      </c>
      <c r="G13" s="155">
        <f t="shared" si="4"/>
        <v>0</v>
      </c>
      <c r="H13" s="155">
        <f t="shared" si="4"/>
        <v>0</v>
      </c>
      <c r="I13" s="155">
        <f t="shared" si="4"/>
        <v>0</v>
      </c>
      <c r="J13" s="156">
        <f t="shared" si="4"/>
        <v>0</v>
      </c>
      <c r="K13" s="157">
        <f t="shared" si="4"/>
        <v>0</v>
      </c>
    </row>
    <row r="14" spans="1:11" ht="21" customHeight="1">
      <c r="A14" s="153">
        <v>2080505</v>
      </c>
      <c r="B14" s="153" t="s">
        <v>149</v>
      </c>
      <c r="C14" s="154">
        <v>25.83</v>
      </c>
      <c r="D14" s="155">
        <v>25.83</v>
      </c>
      <c r="E14" s="155">
        <v>25.83</v>
      </c>
      <c r="F14" s="155">
        <v>0</v>
      </c>
      <c r="G14" s="155">
        <v>0</v>
      </c>
      <c r="H14" s="155">
        <v>0</v>
      </c>
      <c r="I14" s="155">
        <v>0</v>
      </c>
      <c r="J14" s="156">
        <v>0</v>
      </c>
      <c r="K14" s="157">
        <v>0</v>
      </c>
    </row>
    <row r="15" spans="1:11" ht="21" customHeight="1">
      <c r="A15" s="153">
        <v>2080506</v>
      </c>
      <c r="B15" s="153" t="s">
        <v>150</v>
      </c>
      <c r="C15" s="154">
        <v>12.92</v>
      </c>
      <c r="D15" s="155">
        <v>12.92</v>
      </c>
      <c r="E15" s="155">
        <v>12.92</v>
      </c>
      <c r="F15" s="155">
        <v>0</v>
      </c>
      <c r="G15" s="155">
        <v>0</v>
      </c>
      <c r="H15" s="155">
        <v>0</v>
      </c>
      <c r="I15" s="155">
        <v>0</v>
      </c>
      <c r="J15" s="156">
        <v>0</v>
      </c>
      <c r="K15" s="157">
        <v>0</v>
      </c>
    </row>
    <row r="16" spans="1:11" ht="21" customHeight="1">
      <c r="A16" s="153">
        <v>210</v>
      </c>
      <c r="B16" s="153" t="s">
        <v>151</v>
      </c>
      <c r="C16" s="154">
        <f t="shared" ref="C16:K17" si="5">C17</f>
        <v>22.02</v>
      </c>
      <c r="D16" s="155">
        <f t="shared" si="5"/>
        <v>22.02</v>
      </c>
      <c r="E16" s="155">
        <f t="shared" si="5"/>
        <v>22.02</v>
      </c>
      <c r="F16" s="155">
        <f t="shared" si="5"/>
        <v>0</v>
      </c>
      <c r="G16" s="155">
        <f t="shared" si="5"/>
        <v>0</v>
      </c>
      <c r="H16" s="155">
        <f t="shared" si="5"/>
        <v>0</v>
      </c>
      <c r="I16" s="155">
        <f t="shared" si="5"/>
        <v>0</v>
      </c>
      <c r="J16" s="156">
        <f t="shared" si="5"/>
        <v>0</v>
      </c>
      <c r="K16" s="157">
        <f t="shared" si="5"/>
        <v>0</v>
      </c>
    </row>
    <row r="17" spans="1:11" ht="21" customHeight="1">
      <c r="A17" s="153">
        <v>21011</v>
      </c>
      <c r="B17" s="153" t="s">
        <v>152</v>
      </c>
      <c r="C17" s="154">
        <f t="shared" si="5"/>
        <v>22.02</v>
      </c>
      <c r="D17" s="155">
        <f t="shared" si="5"/>
        <v>22.02</v>
      </c>
      <c r="E17" s="155">
        <f t="shared" si="5"/>
        <v>22.02</v>
      </c>
      <c r="F17" s="155">
        <f t="shared" si="5"/>
        <v>0</v>
      </c>
      <c r="G17" s="155">
        <f t="shared" si="5"/>
        <v>0</v>
      </c>
      <c r="H17" s="155">
        <f t="shared" si="5"/>
        <v>0</v>
      </c>
      <c r="I17" s="155">
        <f t="shared" si="5"/>
        <v>0</v>
      </c>
      <c r="J17" s="156">
        <f t="shared" si="5"/>
        <v>0</v>
      </c>
      <c r="K17" s="157">
        <f t="shared" si="5"/>
        <v>0</v>
      </c>
    </row>
    <row r="18" spans="1:11" ht="21" customHeight="1">
      <c r="A18" s="153">
        <v>2101101</v>
      </c>
      <c r="B18" s="153" t="s">
        <v>153</v>
      </c>
      <c r="C18" s="154">
        <v>22.02</v>
      </c>
      <c r="D18" s="155">
        <v>22.02</v>
      </c>
      <c r="E18" s="155">
        <v>22.02</v>
      </c>
      <c r="F18" s="155">
        <v>0</v>
      </c>
      <c r="G18" s="155">
        <v>0</v>
      </c>
      <c r="H18" s="155">
        <v>0</v>
      </c>
      <c r="I18" s="155">
        <v>0</v>
      </c>
      <c r="J18" s="156">
        <v>0</v>
      </c>
      <c r="K18" s="157">
        <v>0</v>
      </c>
    </row>
    <row r="19" spans="1:11" ht="21" customHeight="1">
      <c r="A19" s="153">
        <v>215</v>
      </c>
      <c r="B19" s="153" t="s">
        <v>0</v>
      </c>
      <c r="C19" s="154">
        <f t="shared" ref="C19:K19" si="6">C20+C22+C24+C27</f>
        <v>3941.91</v>
      </c>
      <c r="D19" s="155">
        <f t="shared" si="6"/>
        <v>362.94</v>
      </c>
      <c r="E19" s="155">
        <f t="shared" si="6"/>
        <v>306.5</v>
      </c>
      <c r="F19" s="155">
        <f t="shared" si="6"/>
        <v>45.1</v>
      </c>
      <c r="G19" s="155">
        <f t="shared" si="6"/>
        <v>11.34</v>
      </c>
      <c r="H19" s="155">
        <f t="shared" si="6"/>
        <v>3578.97</v>
      </c>
      <c r="I19" s="155">
        <f t="shared" si="6"/>
        <v>3578.97</v>
      </c>
      <c r="J19" s="156">
        <f t="shared" si="6"/>
        <v>0</v>
      </c>
      <c r="K19" s="157">
        <f t="shared" si="6"/>
        <v>0</v>
      </c>
    </row>
    <row r="20" spans="1:11" ht="21" customHeight="1">
      <c r="A20" s="153">
        <v>21501</v>
      </c>
      <c r="B20" s="153" t="s">
        <v>10</v>
      </c>
      <c r="C20" s="154">
        <f t="shared" ref="C20:K20" si="7">C21</f>
        <v>49.97</v>
      </c>
      <c r="D20" s="155">
        <f t="shared" si="7"/>
        <v>0</v>
      </c>
      <c r="E20" s="155">
        <f t="shared" si="7"/>
        <v>0</v>
      </c>
      <c r="F20" s="155">
        <f t="shared" si="7"/>
        <v>0</v>
      </c>
      <c r="G20" s="155">
        <f t="shared" si="7"/>
        <v>0</v>
      </c>
      <c r="H20" s="155">
        <f t="shared" si="7"/>
        <v>49.97</v>
      </c>
      <c r="I20" s="155">
        <f t="shared" si="7"/>
        <v>49.97</v>
      </c>
      <c r="J20" s="156">
        <f t="shared" si="7"/>
        <v>0</v>
      </c>
      <c r="K20" s="157">
        <f t="shared" si="7"/>
        <v>0</v>
      </c>
    </row>
    <row r="21" spans="1:11" ht="21" customHeight="1">
      <c r="A21" s="153">
        <v>2150102</v>
      </c>
      <c r="B21" s="153" t="s">
        <v>144</v>
      </c>
      <c r="C21" s="154">
        <v>49.97</v>
      </c>
      <c r="D21" s="155">
        <v>0</v>
      </c>
      <c r="E21" s="155">
        <v>0</v>
      </c>
      <c r="F21" s="155">
        <v>0</v>
      </c>
      <c r="G21" s="155">
        <v>0</v>
      </c>
      <c r="H21" s="155">
        <v>49.97</v>
      </c>
      <c r="I21" s="155">
        <v>49.97</v>
      </c>
      <c r="J21" s="156">
        <v>0</v>
      </c>
      <c r="K21" s="157">
        <v>0</v>
      </c>
    </row>
    <row r="22" spans="1:11" ht="21" customHeight="1">
      <c r="A22" s="153">
        <v>21502</v>
      </c>
      <c r="B22" s="153" t="s">
        <v>11</v>
      </c>
      <c r="C22" s="154">
        <f t="shared" ref="C22:K22" si="8">C23</f>
        <v>3500</v>
      </c>
      <c r="D22" s="155">
        <f t="shared" si="8"/>
        <v>0</v>
      </c>
      <c r="E22" s="155">
        <f t="shared" si="8"/>
        <v>0</v>
      </c>
      <c r="F22" s="155">
        <f t="shared" si="8"/>
        <v>0</v>
      </c>
      <c r="G22" s="155">
        <f t="shared" si="8"/>
        <v>0</v>
      </c>
      <c r="H22" s="155">
        <f t="shared" si="8"/>
        <v>3500</v>
      </c>
      <c r="I22" s="155">
        <f t="shared" si="8"/>
        <v>3500</v>
      </c>
      <c r="J22" s="156">
        <f t="shared" si="8"/>
        <v>0</v>
      </c>
      <c r="K22" s="157">
        <f t="shared" si="8"/>
        <v>0</v>
      </c>
    </row>
    <row r="23" spans="1:11" ht="21" customHeight="1">
      <c r="A23" s="153">
        <v>2150202</v>
      </c>
      <c r="B23" s="153" t="s">
        <v>144</v>
      </c>
      <c r="C23" s="154">
        <v>3500</v>
      </c>
      <c r="D23" s="155">
        <v>0</v>
      </c>
      <c r="E23" s="155">
        <v>0</v>
      </c>
      <c r="F23" s="155">
        <v>0</v>
      </c>
      <c r="G23" s="155">
        <v>0</v>
      </c>
      <c r="H23" s="155">
        <v>3500</v>
      </c>
      <c r="I23" s="155">
        <v>3500</v>
      </c>
      <c r="J23" s="156">
        <v>0</v>
      </c>
      <c r="K23" s="157">
        <v>0</v>
      </c>
    </row>
    <row r="24" spans="1:11" ht="21" customHeight="1">
      <c r="A24" s="153">
        <v>21505</v>
      </c>
      <c r="B24" s="153" t="s">
        <v>12</v>
      </c>
      <c r="C24" s="154">
        <f t="shared" ref="C24:K24" si="9">SUM(C25:C26)</f>
        <v>387.94</v>
      </c>
      <c r="D24" s="155">
        <f t="shared" si="9"/>
        <v>362.94</v>
      </c>
      <c r="E24" s="155">
        <f t="shared" si="9"/>
        <v>306.5</v>
      </c>
      <c r="F24" s="155">
        <f t="shared" si="9"/>
        <v>45.1</v>
      </c>
      <c r="G24" s="155">
        <f t="shared" si="9"/>
        <v>11.34</v>
      </c>
      <c r="H24" s="155">
        <f t="shared" si="9"/>
        <v>25</v>
      </c>
      <c r="I24" s="155">
        <f t="shared" si="9"/>
        <v>25</v>
      </c>
      <c r="J24" s="156">
        <f t="shared" si="9"/>
        <v>0</v>
      </c>
      <c r="K24" s="157">
        <f t="shared" si="9"/>
        <v>0</v>
      </c>
    </row>
    <row r="25" spans="1:11" ht="21" customHeight="1">
      <c r="A25" s="153">
        <v>2150502</v>
      </c>
      <c r="B25" s="153" t="s">
        <v>144</v>
      </c>
      <c r="C25" s="154">
        <v>362.94</v>
      </c>
      <c r="D25" s="155">
        <v>362.94</v>
      </c>
      <c r="E25" s="155">
        <v>306.5</v>
      </c>
      <c r="F25" s="155">
        <v>45.1</v>
      </c>
      <c r="G25" s="155">
        <v>11.34</v>
      </c>
      <c r="H25" s="155">
        <v>0</v>
      </c>
      <c r="I25" s="155">
        <v>0</v>
      </c>
      <c r="J25" s="156">
        <v>0</v>
      </c>
      <c r="K25" s="157">
        <v>0</v>
      </c>
    </row>
    <row r="26" spans="1:11" ht="21" customHeight="1">
      <c r="A26" s="153">
        <v>2150599</v>
      </c>
      <c r="B26" s="153" t="s">
        <v>13</v>
      </c>
      <c r="C26" s="154">
        <v>25</v>
      </c>
      <c r="D26" s="155">
        <v>0</v>
      </c>
      <c r="E26" s="155">
        <v>0</v>
      </c>
      <c r="F26" s="155">
        <v>0</v>
      </c>
      <c r="G26" s="155">
        <v>0</v>
      </c>
      <c r="H26" s="155">
        <v>25</v>
      </c>
      <c r="I26" s="155">
        <v>25</v>
      </c>
      <c r="J26" s="156">
        <v>0</v>
      </c>
      <c r="K26" s="157">
        <v>0</v>
      </c>
    </row>
    <row r="27" spans="1:11" ht="21" customHeight="1">
      <c r="A27" s="153">
        <v>21508</v>
      </c>
      <c r="B27" s="153" t="s">
        <v>14</v>
      </c>
      <c r="C27" s="154">
        <f t="shared" ref="C27:K27" si="10">C28</f>
        <v>4</v>
      </c>
      <c r="D27" s="155">
        <f t="shared" si="10"/>
        <v>0</v>
      </c>
      <c r="E27" s="155">
        <f t="shared" si="10"/>
        <v>0</v>
      </c>
      <c r="F27" s="155">
        <f t="shared" si="10"/>
        <v>0</v>
      </c>
      <c r="G27" s="155">
        <f t="shared" si="10"/>
        <v>0</v>
      </c>
      <c r="H27" s="155">
        <f t="shared" si="10"/>
        <v>4</v>
      </c>
      <c r="I27" s="155">
        <f t="shared" si="10"/>
        <v>4</v>
      </c>
      <c r="J27" s="156">
        <f t="shared" si="10"/>
        <v>0</v>
      </c>
      <c r="K27" s="157">
        <f t="shared" si="10"/>
        <v>0</v>
      </c>
    </row>
    <row r="28" spans="1:11" ht="21" customHeight="1">
      <c r="A28" s="153">
        <v>2150899</v>
      </c>
      <c r="B28" s="153" t="s">
        <v>15</v>
      </c>
      <c r="C28" s="154">
        <v>4</v>
      </c>
      <c r="D28" s="155">
        <v>0</v>
      </c>
      <c r="E28" s="155">
        <v>0</v>
      </c>
      <c r="F28" s="155">
        <v>0</v>
      </c>
      <c r="G28" s="155">
        <v>0</v>
      </c>
      <c r="H28" s="155">
        <v>4</v>
      </c>
      <c r="I28" s="155">
        <v>4</v>
      </c>
      <c r="J28" s="156">
        <v>0</v>
      </c>
      <c r="K28" s="157">
        <v>0</v>
      </c>
    </row>
    <row r="29" spans="1:11" ht="21" customHeight="1">
      <c r="A29" s="153">
        <v>221</v>
      </c>
      <c r="B29" s="153" t="s">
        <v>154</v>
      </c>
      <c r="C29" s="154">
        <f t="shared" ref="C29:K30" si="11">C30</f>
        <v>31.23</v>
      </c>
      <c r="D29" s="155">
        <f t="shared" si="11"/>
        <v>31.23</v>
      </c>
      <c r="E29" s="155">
        <f t="shared" si="11"/>
        <v>31.23</v>
      </c>
      <c r="F29" s="155">
        <f t="shared" si="11"/>
        <v>0</v>
      </c>
      <c r="G29" s="155">
        <f t="shared" si="11"/>
        <v>0</v>
      </c>
      <c r="H29" s="155">
        <f t="shared" si="11"/>
        <v>0</v>
      </c>
      <c r="I29" s="155">
        <f t="shared" si="11"/>
        <v>0</v>
      </c>
      <c r="J29" s="156">
        <f t="shared" si="11"/>
        <v>0</v>
      </c>
      <c r="K29" s="157">
        <f t="shared" si="11"/>
        <v>0</v>
      </c>
    </row>
    <row r="30" spans="1:11" ht="21" customHeight="1">
      <c r="A30" s="153">
        <v>22102</v>
      </c>
      <c r="B30" s="153" t="s">
        <v>155</v>
      </c>
      <c r="C30" s="154">
        <f t="shared" si="11"/>
        <v>31.23</v>
      </c>
      <c r="D30" s="155">
        <f t="shared" si="11"/>
        <v>31.23</v>
      </c>
      <c r="E30" s="155">
        <f t="shared" si="11"/>
        <v>31.23</v>
      </c>
      <c r="F30" s="155">
        <f t="shared" si="11"/>
        <v>0</v>
      </c>
      <c r="G30" s="155">
        <f t="shared" si="11"/>
        <v>0</v>
      </c>
      <c r="H30" s="155">
        <f t="shared" si="11"/>
        <v>0</v>
      </c>
      <c r="I30" s="155">
        <f t="shared" si="11"/>
        <v>0</v>
      </c>
      <c r="J30" s="156">
        <f t="shared" si="11"/>
        <v>0</v>
      </c>
      <c r="K30" s="157">
        <f t="shared" si="11"/>
        <v>0</v>
      </c>
    </row>
    <row r="31" spans="1:11" ht="21" customHeight="1">
      <c r="A31" s="153">
        <v>2210201</v>
      </c>
      <c r="B31" s="153" t="s">
        <v>156</v>
      </c>
      <c r="C31" s="154">
        <v>31.23</v>
      </c>
      <c r="D31" s="155">
        <v>31.23</v>
      </c>
      <c r="E31" s="155">
        <v>31.23</v>
      </c>
      <c r="F31" s="155">
        <v>0</v>
      </c>
      <c r="G31" s="155">
        <v>0</v>
      </c>
      <c r="H31" s="155">
        <v>0</v>
      </c>
      <c r="I31" s="155">
        <v>0</v>
      </c>
      <c r="J31" s="156">
        <v>0</v>
      </c>
      <c r="K31" s="157">
        <v>0</v>
      </c>
    </row>
    <row r="32" spans="1:1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</sheetData>
  <sheetProtection formatCells="0" formatColumns="0" formatRows="0"/>
  <mergeCells count="3">
    <mergeCell ref="A4:A5"/>
    <mergeCell ref="C4:C5"/>
    <mergeCell ref="B4:B5"/>
  </mergeCells>
  <phoneticPr fontId="0" type="noConversion"/>
  <printOptions horizontalCentered="1"/>
  <pageMargins left="0.62992126922907787" right="0.62992126922907787" top="0.62992126922907787" bottom="0.62992126922907787" header="0" footer="0"/>
  <pageSetup paperSize="9" scale="76" fitToHeight="100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0"/>
  <sheetViews>
    <sheetView showGridLines="0" workbookViewId="0">
      <selection sqref="A1:K2"/>
    </sheetView>
  </sheetViews>
  <sheetFormatPr defaultColWidth="9.1640625" defaultRowHeight="11.25"/>
  <cols>
    <col min="1" max="1" width="14" style="112" customWidth="1"/>
    <col min="2" max="2" width="44.83203125" style="112" customWidth="1"/>
    <col min="3" max="3" width="17.5" style="112" customWidth="1"/>
    <col min="4" max="4" width="15.1640625" style="112" customWidth="1"/>
    <col min="5" max="5" width="16" style="112" customWidth="1"/>
    <col min="6" max="6" width="13.5" style="112" customWidth="1"/>
    <col min="7" max="7" width="15.6640625" style="112" customWidth="1"/>
    <col min="8" max="8" width="14.83203125" style="112" customWidth="1"/>
    <col min="9" max="10" width="13.1640625" style="112" customWidth="1"/>
    <col min="11" max="11" width="13.83203125" style="112" customWidth="1"/>
    <col min="12" max="16384" width="9.1640625" style="112"/>
  </cols>
  <sheetData>
    <row r="1" spans="1:11">
      <c r="A1" s="112" t="s">
        <v>259</v>
      </c>
    </row>
    <row r="2" spans="1:11" ht="26.25" customHeight="1">
      <c r="A2" s="142" t="s">
        <v>258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1" ht="18" customHeight="1">
      <c r="B3" s="144"/>
      <c r="C3" s="145"/>
      <c r="D3" s="145"/>
      <c r="E3" s="145"/>
      <c r="F3" s="145"/>
      <c r="G3" s="145"/>
      <c r="K3" s="146" t="s">
        <v>65</v>
      </c>
    </row>
    <row r="4" spans="1:11" ht="17.25" customHeight="1">
      <c r="A4" s="185" t="s">
        <v>118</v>
      </c>
      <c r="B4" s="190" t="s">
        <v>49</v>
      </c>
      <c r="C4" s="189" t="s">
        <v>43</v>
      </c>
      <c r="D4" s="116" t="s">
        <v>32</v>
      </c>
      <c r="E4" s="116"/>
      <c r="F4" s="116"/>
      <c r="G4" s="158"/>
      <c r="H4" s="190" t="s">
        <v>73</v>
      </c>
      <c r="I4" s="190"/>
      <c r="J4" s="190"/>
      <c r="K4" s="190"/>
    </row>
    <row r="5" spans="1:11" ht="42" customHeight="1">
      <c r="A5" s="185"/>
      <c r="B5" s="190"/>
      <c r="C5" s="189"/>
      <c r="D5" s="159" t="s">
        <v>68</v>
      </c>
      <c r="E5" s="160" t="s">
        <v>39</v>
      </c>
      <c r="F5" s="160" t="s">
        <v>85</v>
      </c>
      <c r="G5" s="160" t="s">
        <v>108</v>
      </c>
      <c r="H5" s="161" t="s">
        <v>68</v>
      </c>
      <c r="I5" s="162" t="s">
        <v>87</v>
      </c>
      <c r="J5" s="162" t="s">
        <v>37</v>
      </c>
      <c r="K5" s="163" t="s">
        <v>102</v>
      </c>
    </row>
    <row r="6" spans="1:11" ht="17.25" customHeight="1">
      <c r="A6" s="149" t="s">
        <v>82</v>
      </c>
      <c r="B6" s="150" t="s">
        <v>82</v>
      </c>
      <c r="C6" s="151">
        <v>1</v>
      </c>
      <c r="D6" s="151">
        <v>2</v>
      </c>
      <c r="E6" s="151">
        <v>3</v>
      </c>
      <c r="F6" s="151">
        <v>4</v>
      </c>
      <c r="G6" s="151">
        <v>5</v>
      </c>
      <c r="H6" s="149">
        <v>6</v>
      </c>
      <c r="I6" s="149">
        <v>7</v>
      </c>
      <c r="J6" s="149">
        <v>8</v>
      </c>
      <c r="K6" s="152">
        <v>9</v>
      </c>
    </row>
    <row r="7" spans="1:11" ht="21" customHeight="1">
      <c r="A7" s="153"/>
      <c r="B7" s="153" t="s">
        <v>43</v>
      </c>
      <c r="C7" s="155">
        <f t="shared" ref="C7:K7" si="0">C8</f>
        <v>4035.41</v>
      </c>
      <c r="D7" s="155">
        <f t="shared" si="0"/>
        <v>457.29</v>
      </c>
      <c r="E7" s="155">
        <f t="shared" si="0"/>
        <v>398.5</v>
      </c>
      <c r="F7" s="154">
        <f t="shared" si="0"/>
        <v>47.45</v>
      </c>
      <c r="G7" s="154">
        <f t="shared" si="0"/>
        <v>11.34</v>
      </c>
      <c r="H7" s="155">
        <f t="shared" si="0"/>
        <v>3578.12</v>
      </c>
      <c r="I7" s="155">
        <f t="shared" si="0"/>
        <v>3578.12</v>
      </c>
      <c r="J7" s="156">
        <f t="shared" si="0"/>
        <v>0</v>
      </c>
      <c r="K7" s="164">
        <f t="shared" si="0"/>
        <v>0</v>
      </c>
    </row>
    <row r="8" spans="1:11" ht="21" customHeight="1">
      <c r="A8" s="153"/>
      <c r="B8" s="153" t="s">
        <v>3</v>
      </c>
      <c r="C8" s="155">
        <f t="shared" ref="C8:K8" si="1">C9+C12+C16+C19+C29</f>
        <v>4035.41</v>
      </c>
      <c r="D8" s="155">
        <f t="shared" si="1"/>
        <v>457.29</v>
      </c>
      <c r="E8" s="155">
        <f t="shared" si="1"/>
        <v>398.5</v>
      </c>
      <c r="F8" s="154">
        <f t="shared" si="1"/>
        <v>47.45</v>
      </c>
      <c r="G8" s="154">
        <f t="shared" si="1"/>
        <v>11.34</v>
      </c>
      <c r="H8" s="155">
        <f t="shared" si="1"/>
        <v>3578.12</v>
      </c>
      <c r="I8" s="155">
        <f t="shared" si="1"/>
        <v>3578.12</v>
      </c>
      <c r="J8" s="156">
        <f t="shared" si="1"/>
        <v>0</v>
      </c>
      <c r="K8" s="164">
        <f t="shared" si="1"/>
        <v>0</v>
      </c>
    </row>
    <row r="9" spans="1:11" ht="21" customHeight="1">
      <c r="A9" s="153">
        <v>201</v>
      </c>
      <c r="B9" s="153" t="s">
        <v>143</v>
      </c>
      <c r="C9" s="155">
        <f t="shared" ref="C9:K10" si="2">C10</f>
        <v>2.35</v>
      </c>
      <c r="D9" s="155">
        <f t="shared" si="2"/>
        <v>2.35</v>
      </c>
      <c r="E9" s="155">
        <f t="shared" si="2"/>
        <v>0</v>
      </c>
      <c r="F9" s="154">
        <f t="shared" si="2"/>
        <v>2.35</v>
      </c>
      <c r="G9" s="154">
        <f t="shared" si="2"/>
        <v>0</v>
      </c>
      <c r="H9" s="155">
        <f t="shared" si="2"/>
        <v>0</v>
      </c>
      <c r="I9" s="155">
        <f t="shared" si="2"/>
        <v>0</v>
      </c>
      <c r="J9" s="156">
        <f t="shared" si="2"/>
        <v>0</v>
      </c>
      <c r="K9" s="164">
        <f t="shared" si="2"/>
        <v>0</v>
      </c>
    </row>
    <row r="10" spans="1:11" ht="21" customHeight="1">
      <c r="A10" s="153">
        <v>20136</v>
      </c>
      <c r="B10" s="153" t="s">
        <v>145</v>
      </c>
      <c r="C10" s="155">
        <f t="shared" si="2"/>
        <v>2.35</v>
      </c>
      <c r="D10" s="155">
        <f t="shared" si="2"/>
        <v>2.35</v>
      </c>
      <c r="E10" s="155">
        <f t="shared" si="2"/>
        <v>0</v>
      </c>
      <c r="F10" s="154">
        <f t="shared" si="2"/>
        <v>2.35</v>
      </c>
      <c r="G10" s="154">
        <f t="shared" si="2"/>
        <v>0</v>
      </c>
      <c r="H10" s="155">
        <f t="shared" si="2"/>
        <v>0</v>
      </c>
      <c r="I10" s="155">
        <f t="shared" si="2"/>
        <v>0</v>
      </c>
      <c r="J10" s="156">
        <f t="shared" si="2"/>
        <v>0</v>
      </c>
      <c r="K10" s="164">
        <f t="shared" si="2"/>
        <v>0</v>
      </c>
    </row>
    <row r="11" spans="1:11" ht="21" customHeight="1">
      <c r="A11" s="153">
        <v>2013699</v>
      </c>
      <c r="B11" s="153" t="s">
        <v>146</v>
      </c>
      <c r="C11" s="155">
        <v>2.35</v>
      </c>
      <c r="D11" s="155">
        <v>2.35</v>
      </c>
      <c r="E11" s="155">
        <v>0</v>
      </c>
      <c r="F11" s="154">
        <v>2.35</v>
      </c>
      <c r="G11" s="154">
        <v>0</v>
      </c>
      <c r="H11" s="155">
        <v>0</v>
      </c>
      <c r="I11" s="155">
        <v>0</v>
      </c>
      <c r="J11" s="156">
        <v>0</v>
      </c>
      <c r="K11" s="164">
        <v>0</v>
      </c>
    </row>
    <row r="12" spans="1:11" ht="21" customHeight="1">
      <c r="A12" s="153">
        <v>208</v>
      </c>
      <c r="B12" s="153" t="s">
        <v>147</v>
      </c>
      <c r="C12" s="155">
        <f t="shared" ref="C12:K12" si="3">C13</f>
        <v>38.75</v>
      </c>
      <c r="D12" s="155">
        <f t="shared" si="3"/>
        <v>38.75</v>
      </c>
      <c r="E12" s="155">
        <f t="shared" si="3"/>
        <v>38.75</v>
      </c>
      <c r="F12" s="154">
        <f t="shared" si="3"/>
        <v>0</v>
      </c>
      <c r="G12" s="154">
        <f t="shared" si="3"/>
        <v>0</v>
      </c>
      <c r="H12" s="155">
        <f t="shared" si="3"/>
        <v>0</v>
      </c>
      <c r="I12" s="155">
        <f t="shared" si="3"/>
        <v>0</v>
      </c>
      <c r="J12" s="156">
        <f t="shared" si="3"/>
        <v>0</v>
      </c>
      <c r="K12" s="164">
        <f t="shared" si="3"/>
        <v>0</v>
      </c>
    </row>
    <row r="13" spans="1:11" ht="21" customHeight="1">
      <c r="A13" s="153">
        <v>20805</v>
      </c>
      <c r="B13" s="153" t="s">
        <v>148</v>
      </c>
      <c r="C13" s="155">
        <f t="shared" ref="C13:K13" si="4">SUM(C14:C15)</f>
        <v>38.75</v>
      </c>
      <c r="D13" s="155">
        <f t="shared" si="4"/>
        <v>38.75</v>
      </c>
      <c r="E13" s="155">
        <f t="shared" si="4"/>
        <v>38.75</v>
      </c>
      <c r="F13" s="154">
        <f t="shared" si="4"/>
        <v>0</v>
      </c>
      <c r="G13" s="154">
        <f t="shared" si="4"/>
        <v>0</v>
      </c>
      <c r="H13" s="155">
        <f t="shared" si="4"/>
        <v>0</v>
      </c>
      <c r="I13" s="155">
        <f t="shared" si="4"/>
        <v>0</v>
      </c>
      <c r="J13" s="156">
        <f t="shared" si="4"/>
        <v>0</v>
      </c>
      <c r="K13" s="164">
        <f t="shared" si="4"/>
        <v>0</v>
      </c>
    </row>
    <row r="14" spans="1:11" ht="21" customHeight="1">
      <c r="A14" s="153">
        <v>2080505</v>
      </c>
      <c r="B14" s="153" t="s">
        <v>149</v>
      </c>
      <c r="C14" s="155">
        <v>25.83</v>
      </c>
      <c r="D14" s="155">
        <v>25.83</v>
      </c>
      <c r="E14" s="155">
        <v>25.83</v>
      </c>
      <c r="F14" s="154">
        <v>0</v>
      </c>
      <c r="G14" s="154">
        <v>0</v>
      </c>
      <c r="H14" s="155">
        <v>0</v>
      </c>
      <c r="I14" s="155">
        <v>0</v>
      </c>
      <c r="J14" s="156">
        <v>0</v>
      </c>
      <c r="K14" s="164">
        <v>0</v>
      </c>
    </row>
    <row r="15" spans="1:11" ht="21" customHeight="1">
      <c r="A15" s="153">
        <v>2080506</v>
      </c>
      <c r="B15" s="153" t="s">
        <v>150</v>
      </c>
      <c r="C15" s="155">
        <v>12.92</v>
      </c>
      <c r="D15" s="155">
        <v>12.92</v>
      </c>
      <c r="E15" s="155">
        <v>12.92</v>
      </c>
      <c r="F15" s="154">
        <v>0</v>
      </c>
      <c r="G15" s="154">
        <v>0</v>
      </c>
      <c r="H15" s="155">
        <v>0</v>
      </c>
      <c r="I15" s="155">
        <v>0</v>
      </c>
      <c r="J15" s="156">
        <v>0</v>
      </c>
      <c r="K15" s="164">
        <v>0</v>
      </c>
    </row>
    <row r="16" spans="1:11" ht="21" customHeight="1">
      <c r="A16" s="153">
        <v>210</v>
      </c>
      <c r="B16" s="153" t="s">
        <v>151</v>
      </c>
      <c r="C16" s="155">
        <f t="shared" ref="C16:K17" si="5">C17</f>
        <v>22.02</v>
      </c>
      <c r="D16" s="155">
        <f t="shared" si="5"/>
        <v>22.02</v>
      </c>
      <c r="E16" s="155">
        <f t="shared" si="5"/>
        <v>22.02</v>
      </c>
      <c r="F16" s="154">
        <f t="shared" si="5"/>
        <v>0</v>
      </c>
      <c r="G16" s="154">
        <f t="shared" si="5"/>
        <v>0</v>
      </c>
      <c r="H16" s="155">
        <f t="shared" si="5"/>
        <v>0</v>
      </c>
      <c r="I16" s="155">
        <f t="shared" si="5"/>
        <v>0</v>
      </c>
      <c r="J16" s="156">
        <f t="shared" si="5"/>
        <v>0</v>
      </c>
      <c r="K16" s="164">
        <f t="shared" si="5"/>
        <v>0</v>
      </c>
    </row>
    <row r="17" spans="1:11" ht="21" customHeight="1">
      <c r="A17" s="153">
        <v>21011</v>
      </c>
      <c r="B17" s="153" t="s">
        <v>152</v>
      </c>
      <c r="C17" s="155">
        <f t="shared" si="5"/>
        <v>22.02</v>
      </c>
      <c r="D17" s="155">
        <f t="shared" si="5"/>
        <v>22.02</v>
      </c>
      <c r="E17" s="155">
        <f t="shared" si="5"/>
        <v>22.02</v>
      </c>
      <c r="F17" s="154">
        <f t="shared" si="5"/>
        <v>0</v>
      </c>
      <c r="G17" s="154">
        <f t="shared" si="5"/>
        <v>0</v>
      </c>
      <c r="H17" s="155">
        <f t="shared" si="5"/>
        <v>0</v>
      </c>
      <c r="I17" s="155">
        <f t="shared" si="5"/>
        <v>0</v>
      </c>
      <c r="J17" s="156">
        <f t="shared" si="5"/>
        <v>0</v>
      </c>
      <c r="K17" s="164">
        <f t="shared" si="5"/>
        <v>0</v>
      </c>
    </row>
    <row r="18" spans="1:11" ht="21" customHeight="1">
      <c r="A18" s="153">
        <v>2101101</v>
      </c>
      <c r="B18" s="153" t="s">
        <v>153</v>
      </c>
      <c r="C18" s="155">
        <v>22.02</v>
      </c>
      <c r="D18" s="155">
        <v>22.02</v>
      </c>
      <c r="E18" s="155">
        <v>22.02</v>
      </c>
      <c r="F18" s="154">
        <v>0</v>
      </c>
      <c r="G18" s="154">
        <v>0</v>
      </c>
      <c r="H18" s="155">
        <v>0</v>
      </c>
      <c r="I18" s="155">
        <v>0</v>
      </c>
      <c r="J18" s="156">
        <v>0</v>
      </c>
      <c r="K18" s="164">
        <v>0</v>
      </c>
    </row>
    <row r="19" spans="1:11" ht="21" customHeight="1">
      <c r="A19" s="153">
        <v>215</v>
      </c>
      <c r="B19" s="153" t="s">
        <v>0</v>
      </c>
      <c r="C19" s="155">
        <f t="shared" ref="C19:K19" si="6">C20+C22+C24+C27</f>
        <v>3941.06</v>
      </c>
      <c r="D19" s="155">
        <f t="shared" si="6"/>
        <v>362.94</v>
      </c>
      <c r="E19" s="155">
        <f t="shared" si="6"/>
        <v>306.5</v>
      </c>
      <c r="F19" s="154">
        <f t="shared" si="6"/>
        <v>45.1</v>
      </c>
      <c r="G19" s="154">
        <f t="shared" si="6"/>
        <v>11.34</v>
      </c>
      <c r="H19" s="155">
        <f t="shared" si="6"/>
        <v>3578.12</v>
      </c>
      <c r="I19" s="155">
        <f t="shared" si="6"/>
        <v>3578.12</v>
      </c>
      <c r="J19" s="156">
        <f t="shared" si="6"/>
        <v>0</v>
      </c>
      <c r="K19" s="164">
        <f t="shared" si="6"/>
        <v>0</v>
      </c>
    </row>
    <row r="20" spans="1:11" ht="21" customHeight="1">
      <c r="A20" s="153">
        <v>21501</v>
      </c>
      <c r="B20" s="153" t="s">
        <v>10</v>
      </c>
      <c r="C20" s="155">
        <f t="shared" ref="C20:K20" si="7">C21</f>
        <v>49.12</v>
      </c>
      <c r="D20" s="155">
        <f t="shared" si="7"/>
        <v>0</v>
      </c>
      <c r="E20" s="155">
        <f t="shared" si="7"/>
        <v>0</v>
      </c>
      <c r="F20" s="154">
        <f t="shared" si="7"/>
        <v>0</v>
      </c>
      <c r="G20" s="154">
        <f t="shared" si="7"/>
        <v>0</v>
      </c>
      <c r="H20" s="155">
        <f t="shared" si="7"/>
        <v>49.12</v>
      </c>
      <c r="I20" s="155">
        <f t="shared" si="7"/>
        <v>49.12</v>
      </c>
      <c r="J20" s="156">
        <f t="shared" si="7"/>
        <v>0</v>
      </c>
      <c r="K20" s="164">
        <f t="shared" si="7"/>
        <v>0</v>
      </c>
    </row>
    <row r="21" spans="1:11" ht="21" customHeight="1">
      <c r="A21" s="153">
        <v>2150102</v>
      </c>
      <c r="B21" s="153" t="s">
        <v>144</v>
      </c>
      <c r="C21" s="155">
        <v>49.12</v>
      </c>
      <c r="D21" s="155">
        <v>0</v>
      </c>
      <c r="E21" s="155">
        <v>0</v>
      </c>
      <c r="F21" s="154">
        <v>0</v>
      </c>
      <c r="G21" s="154">
        <v>0</v>
      </c>
      <c r="H21" s="155">
        <v>49.12</v>
      </c>
      <c r="I21" s="155">
        <v>49.12</v>
      </c>
      <c r="J21" s="156">
        <v>0</v>
      </c>
      <c r="K21" s="164">
        <v>0</v>
      </c>
    </row>
    <row r="22" spans="1:11" ht="21" customHeight="1">
      <c r="A22" s="153">
        <v>21502</v>
      </c>
      <c r="B22" s="153" t="s">
        <v>11</v>
      </c>
      <c r="C22" s="155">
        <f t="shared" ref="C22:K22" si="8">C23</f>
        <v>3500</v>
      </c>
      <c r="D22" s="155">
        <f t="shared" si="8"/>
        <v>0</v>
      </c>
      <c r="E22" s="155">
        <f t="shared" si="8"/>
        <v>0</v>
      </c>
      <c r="F22" s="154">
        <f t="shared" si="8"/>
        <v>0</v>
      </c>
      <c r="G22" s="154">
        <f t="shared" si="8"/>
        <v>0</v>
      </c>
      <c r="H22" s="155">
        <f t="shared" si="8"/>
        <v>3500</v>
      </c>
      <c r="I22" s="155">
        <f t="shared" si="8"/>
        <v>3500</v>
      </c>
      <c r="J22" s="156">
        <f t="shared" si="8"/>
        <v>0</v>
      </c>
      <c r="K22" s="164">
        <f t="shared" si="8"/>
        <v>0</v>
      </c>
    </row>
    <row r="23" spans="1:11" ht="21" customHeight="1">
      <c r="A23" s="153">
        <v>2150202</v>
      </c>
      <c r="B23" s="153" t="s">
        <v>144</v>
      </c>
      <c r="C23" s="155">
        <v>3500</v>
      </c>
      <c r="D23" s="155">
        <v>0</v>
      </c>
      <c r="E23" s="155">
        <v>0</v>
      </c>
      <c r="F23" s="154">
        <v>0</v>
      </c>
      <c r="G23" s="154">
        <v>0</v>
      </c>
      <c r="H23" s="155">
        <v>3500</v>
      </c>
      <c r="I23" s="155">
        <v>3500</v>
      </c>
      <c r="J23" s="156">
        <v>0</v>
      </c>
      <c r="K23" s="164">
        <v>0</v>
      </c>
    </row>
    <row r="24" spans="1:11" ht="21" customHeight="1">
      <c r="A24" s="153">
        <v>21505</v>
      </c>
      <c r="B24" s="153" t="s">
        <v>12</v>
      </c>
      <c r="C24" s="155">
        <f t="shared" ref="C24:K24" si="9">SUM(C25:C26)</f>
        <v>387.94</v>
      </c>
      <c r="D24" s="155">
        <f t="shared" si="9"/>
        <v>362.94</v>
      </c>
      <c r="E24" s="155">
        <f t="shared" si="9"/>
        <v>306.5</v>
      </c>
      <c r="F24" s="154">
        <f t="shared" si="9"/>
        <v>45.1</v>
      </c>
      <c r="G24" s="154">
        <f t="shared" si="9"/>
        <v>11.34</v>
      </c>
      <c r="H24" s="155">
        <f t="shared" si="9"/>
        <v>25</v>
      </c>
      <c r="I24" s="155">
        <f t="shared" si="9"/>
        <v>25</v>
      </c>
      <c r="J24" s="156">
        <f t="shared" si="9"/>
        <v>0</v>
      </c>
      <c r="K24" s="164">
        <f t="shared" si="9"/>
        <v>0</v>
      </c>
    </row>
    <row r="25" spans="1:11" ht="21" customHeight="1">
      <c r="A25" s="153">
        <v>2150502</v>
      </c>
      <c r="B25" s="153" t="s">
        <v>144</v>
      </c>
      <c r="C25" s="155">
        <v>362.94</v>
      </c>
      <c r="D25" s="155">
        <v>362.94</v>
      </c>
      <c r="E25" s="155">
        <v>306.5</v>
      </c>
      <c r="F25" s="154">
        <v>45.1</v>
      </c>
      <c r="G25" s="154">
        <v>11.34</v>
      </c>
      <c r="H25" s="155">
        <v>0</v>
      </c>
      <c r="I25" s="155">
        <v>0</v>
      </c>
      <c r="J25" s="156">
        <v>0</v>
      </c>
      <c r="K25" s="164">
        <v>0</v>
      </c>
    </row>
    <row r="26" spans="1:11" ht="21" customHeight="1">
      <c r="A26" s="153">
        <v>2150599</v>
      </c>
      <c r="B26" s="153" t="s">
        <v>13</v>
      </c>
      <c r="C26" s="155">
        <v>25</v>
      </c>
      <c r="D26" s="155">
        <v>0</v>
      </c>
      <c r="E26" s="155">
        <v>0</v>
      </c>
      <c r="F26" s="154">
        <v>0</v>
      </c>
      <c r="G26" s="154">
        <v>0</v>
      </c>
      <c r="H26" s="155">
        <v>25</v>
      </c>
      <c r="I26" s="155">
        <v>25</v>
      </c>
      <c r="J26" s="156">
        <v>0</v>
      </c>
      <c r="K26" s="164">
        <v>0</v>
      </c>
    </row>
    <row r="27" spans="1:11" ht="21" customHeight="1">
      <c r="A27" s="153">
        <v>21508</v>
      </c>
      <c r="B27" s="153" t="s">
        <v>14</v>
      </c>
      <c r="C27" s="155">
        <f t="shared" ref="C27:K27" si="10">C28</f>
        <v>4</v>
      </c>
      <c r="D27" s="155">
        <f t="shared" si="10"/>
        <v>0</v>
      </c>
      <c r="E27" s="155">
        <f t="shared" si="10"/>
        <v>0</v>
      </c>
      <c r="F27" s="154">
        <f t="shared" si="10"/>
        <v>0</v>
      </c>
      <c r="G27" s="154">
        <f t="shared" si="10"/>
        <v>0</v>
      </c>
      <c r="H27" s="155">
        <f t="shared" si="10"/>
        <v>4</v>
      </c>
      <c r="I27" s="155">
        <f t="shared" si="10"/>
        <v>4</v>
      </c>
      <c r="J27" s="156">
        <f t="shared" si="10"/>
        <v>0</v>
      </c>
      <c r="K27" s="164">
        <f t="shared" si="10"/>
        <v>0</v>
      </c>
    </row>
    <row r="28" spans="1:11" ht="21" customHeight="1">
      <c r="A28" s="153">
        <v>2150899</v>
      </c>
      <c r="B28" s="153" t="s">
        <v>15</v>
      </c>
      <c r="C28" s="155">
        <v>4</v>
      </c>
      <c r="D28" s="155">
        <v>0</v>
      </c>
      <c r="E28" s="155">
        <v>0</v>
      </c>
      <c r="F28" s="154">
        <v>0</v>
      </c>
      <c r="G28" s="154">
        <v>0</v>
      </c>
      <c r="H28" s="155">
        <v>4</v>
      </c>
      <c r="I28" s="155">
        <v>4</v>
      </c>
      <c r="J28" s="156">
        <v>0</v>
      </c>
      <c r="K28" s="164">
        <v>0</v>
      </c>
    </row>
    <row r="29" spans="1:11" ht="21" customHeight="1">
      <c r="A29" s="153">
        <v>221</v>
      </c>
      <c r="B29" s="153" t="s">
        <v>154</v>
      </c>
      <c r="C29" s="155">
        <f t="shared" ref="C29:K30" si="11">C30</f>
        <v>31.23</v>
      </c>
      <c r="D29" s="155">
        <f t="shared" si="11"/>
        <v>31.23</v>
      </c>
      <c r="E29" s="155">
        <f t="shared" si="11"/>
        <v>31.23</v>
      </c>
      <c r="F29" s="154">
        <f t="shared" si="11"/>
        <v>0</v>
      </c>
      <c r="G29" s="154">
        <f t="shared" si="11"/>
        <v>0</v>
      </c>
      <c r="H29" s="155">
        <f t="shared" si="11"/>
        <v>0</v>
      </c>
      <c r="I29" s="155">
        <f t="shared" si="11"/>
        <v>0</v>
      </c>
      <c r="J29" s="156">
        <f t="shared" si="11"/>
        <v>0</v>
      </c>
      <c r="K29" s="164">
        <f t="shared" si="11"/>
        <v>0</v>
      </c>
    </row>
    <row r="30" spans="1:11" ht="21" customHeight="1">
      <c r="A30" s="153">
        <v>22102</v>
      </c>
      <c r="B30" s="153" t="s">
        <v>155</v>
      </c>
      <c r="C30" s="155">
        <f t="shared" si="11"/>
        <v>31.23</v>
      </c>
      <c r="D30" s="155">
        <f t="shared" si="11"/>
        <v>31.23</v>
      </c>
      <c r="E30" s="155">
        <f t="shared" si="11"/>
        <v>31.23</v>
      </c>
      <c r="F30" s="154">
        <f t="shared" si="11"/>
        <v>0</v>
      </c>
      <c r="G30" s="154">
        <f t="shared" si="11"/>
        <v>0</v>
      </c>
      <c r="H30" s="155">
        <f t="shared" si="11"/>
        <v>0</v>
      </c>
      <c r="I30" s="155">
        <f t="shared" si="11"/>
        <v>0</v>
      </c>
      <c r="J30" s="156">
        <f t="shared" si="11"/>
        <v>0</v>
      </c>
      <c r="K30" s="164">
        <f t="shared" si="11"/>
        <v>0</v>
      </c>
    </row>
    <row r="31" spans="1:11" ht="21" customHeight="1">
      <c r="A31" s="153">
        <v>2210201</v>
      </c>
      <c r="B31" s="153" t="s">
        <v>156</v>
      </c>
      <c r="C31" s="155">
        <v>31.23</v>
      </c>
      <c r="D31" s="155">
        <v>31.23</v>
      </c>
      <c r="E31" s="155">
        <v>31.23</v>
      </c>
      <c r="F31" s="154">
        <v>0</v>
      </c>
      <c r="G31" s="154">
        <v>0</v>
      </c>
      <c r="H31" s="155">
        <v>0</v>
      </c>
      <c r="I31" s="155">
        <v>0</v>
      </c>
      <c r="J31" s="156">
        <v>0</v>
      </c>
      <c r="K31" s="164">
        <v>0</v>
      </c>
    </row>
    <row r="32" spans="1:1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</sheetData>
  <sheetProtection formatCells="0" formatColumns="0" formatRows="0"/>
  <mergeCells count="4">
    <mergeCell ref="A4:A5"/>
    <mergeCell ref="C4:C5"/>
    <mergeCell ref="B4:B5"/>
    <mergeCell ref="H4:K4"/>
  </mergeCells>
  <phoneticPr fontId="0" type="noConversion"/>
  <printOptions horizontalCentered="1"/>
  <pageMargins left="0.62992126922907787" right="0.62992126922907787" top="0.62992126922907787" bottom="0.62992126922907787" header="0" footer="0"/>
  <pageSetup paperSize="9" scale="85" fitToHeight="100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07"/>
  <sheetViews>
    <sheetView showGridLines="0" workbookViewId="0">
      <selection activeCell="A2" sqref="A2"/>
    </sheetView>
  </sheetViews>
  <sheetFormatPr defaultColWidth="9.1640625" defaultRowHeight="11.25"/>
  <cols>
    <col min="1" max="1" width="12.33203125" style="18" customWidth="1"/>
    <col min="2" max="2" width="25.6640625" style="18" customWidth="1"/>
    <col min="3" max="3" width="34.5" style="18" customWidth="1"/>
    <col min="4" max="4" width="13.83203125" style="18" customWidth="1"/>
    <col min="5" max="5" width="14.33203125" style="18" customWidth="1"/>
    <col min="6" max="6" width="13.6640625" style="18" customWidth="1"/>
    <col min="7" max="7" width="13" style="18" customWidth="1"/>
    <col min="8" max="9" width="12" style="18" customWidth="1"/>
    <col min="10" max="10" width="12.83203125" style="18" customWidth="1"/>
    <col min="11" max="11" width="14.83203125" style="18" customWidth="1"/>
    <col min="12" max="12" width="11" style="18" customWidth="1"/>
    <col min="13" max="13" width="12.83203125" style="18" customWidth="1"/>
    <col min="14" max="14" width="10.83203125" style="18" customWidth="1"/>
    <col min="15" max="15" width="11.1640625" style="18" customWidth="1"/>
    <col min="16" max="16" width="11.6640625" style="18" customWidth="1"/>
    <col min="17" max="17" width="10.5" style="18" customWidth="1"/>
    <col min="18" max="16384" width="9.1640625" style="18"/>
  </cols>
  <sheetData>
    <row r="1" spans="1:17">
      <c r="A1" s="262" t="s">
        <v>260</v>
      </c>
      <c r="B1" s="262"/>
    </row>
    <row r="2" spans="1:17" ht="27.75" customHeight="1">
      <c r="A2" s="167" t="s">
        <v>261</v>
      </c>
      <c r="B2" s="38"/>
      <c r="C2" s="3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20"/>
    </row>
    <row r="3" spans="1:17" ht="15.75" customHeight="1">
      <c r="A3" s="3"/>
      <c r="B3" s="3"/>
      <c r="C3" s="22"/>
      <c r="D3" s="23"/>
      <c r="E3" s="3"/>
      <c r="F3" s="3"/>
      <c r="G3" s="3"/>
      <c r="H3" s="3"/>
      <c r="I3" s="3"/>
      <c r="J3" s="3"/>
      <c r="K3" s="3"/>
      <c r="L3" s="3"/>
      <c r="M3" s="3"/>
      <c r="O3" s="3"/>
      <c r="P3" s="3"/>
      <c r="Q3" s="6" t="s">
        <v>65</v>
      </c>
    </row>
    <row r="4" spans="1:17" ht="18.75" customHeight="1">
      <c r="A4" s="191" t="s">
        <v>118</v>
      </c>
      <c r="B4" s="183" t="s">
        <v>47</v>
      </c>
      <c r="C4" s="191" t="s">
        <v>83</v>
      </c>
      <c r="D4" s="183" t="s">
        <v>43</v>
      </c>
      <c r="E4" s="24" t="s">
        <v>29</v>
      </c>
      <c r="F4" s="25"/>
      <c r="G4" s="25"/>
      <c r="H4" s="25"/>
      <c r="I4" s="25"/>
      <c r="J4" s="26"/>
      <c r="K4" s="27"/>
      <c r="L4" s="27"/>
      <c r="M4" s="27"/>
      <c r="N4" s="27"/>
      <c r="O4" s="28"/>
      <c r="P4" s="26"/>
      <c r="Q4" s="39"/>
    </row>
    <row r="5" spans="1:17" ht="18.75" customHeight="1">
      <c r="A5" s="191"/>
      <c r="B5" s="183"/>
      <c r="C5" s="191"/>
      <c r="D5" s="192"/>
      <c r="E5" s="24" t="s">
        <v>89</v>
      </c>
      <c r="F5" s="29"/>
      <c r="G5" s="30"/>
      <c r="H5" s="30"/>
      <c r="I5" s="31"/>
      <c r="J5" s="28"/>
      <c r="K5" s="40"/>
      <c r="L5" s="183" t="s">
        <v>75</v>
      </c>
      <c r="M5" s="27" t="s">
        <v>74</v>
      </c>
      <c r="N5" s="26"/>
      <c r="O5" s="192" t="s">
        <v>35</v>
      </c>
      <c r="P5" s="192" t="s">
        <v>72</v>
      </c>
      <c r="Q5" s="183" t="s">
        <v>33</v>
      </c>
    </row>
    <row r="6" spans="1:17" ht="17.25" customHeight="1">
      <c r="A6" s="191"/>
      <c r="B6" s="183"/>
      <c r="C6" s="191"/>
      <c r="D6" s="192"/>
      <c r="E6" s="193" t="s">
        <v>68</v>
      </c>
      <c r="F6" s="24" t="s">
        <v>110</v>
      </c>
      <c r="G6" s="32"/>
      <c r="H6" s="32" t="s">
        <v>115</v>
      </c>
      <c r="I6" s="32"/>
      <c r="J6" s="7"/>
      <c r="K6" s="40"/>
      <c r="L6" s="183"/>
      <c r="M6" s="194" t="s">
        <v>78</v>
      </c>
      <c r="N6" s="192" t="s">
        <v>109</v>
      </c>
      <c r="O6" s="192"/>
      <c r="P6" s="192"/>
      <c r="Q6" s="183"/>
    </row>
    <row r="7" spans="1:17" ht="28.5" customHeight="1">
      <c r="A7" s="191"/>
      <c r="B7" s="183"/>
      <c r="C7" s="191"/>
      <c r="D7" s="192"/>
      <c r="E7" s="193"/>
      <c r="F7" s="41" t="s">
        <v>104</v>
      </c>
      <c r="G7" s="42" t="s">
        <v>42</v>
      </c>
      <c r="H7" s="43" t="s">
        <v>30</v>
      </c>
      <c r="I7" s="44" t="s">
        <v>28</v>
      </c>
      <c r="J7" s="45" t="s">
        <v>38</v>
      </c>
      <c r="K7" s="107" t="s">
        <v>66</v>
      </c>
      <c r="L7" s="183"/>
      <c r="M7" s="194"/>
      <c r="N7" s="192"/>
      <c r="O7" s="192"/>
      <c r="P7" s="192"/>
      <c r="Q7" s="183"/>
    </row>
    <row r="8" spans="1:17" ht="17.25" customHeight="1">
      <c r="A8" s="37" t="s">
        <v>82</v>
      </c>
      <c r="B8" s="37" t="s">
        <v>82</v>
      </c>
      <c r="C8" s="46" t="s">
        <v>82</v>
      </c>
      <c r="D8" s="47">
        <v>1</v>
      </c>
      <c r="E8" s="48">
        <v>2</v>
      </c>
      <c r="F8" s="48">
        <v>3</v>
      </c>
      <c r="G8" s="48">
        <v>4</v>
      </c>
      <c r="H8" s="48">
        <v>5</v>
      </c>
      <c r="I8" s="48">
        <v>6</v>
      </c>
      <c r="J8" s="49">
        <v>7</v>
      </c>
      <c r="K8" s="49">
        <v>8</v>
      </c>
      <c r="L8" s="49">
        <v>9</v>
      </c>
      <c r="M8" s="169">
        <v>10</v>
      </c>
      <c r="N8" s="49">
        <v>11</v>
      </c>
      <c r="O8" s="49">
        <v>12</v>
      </c>
      <c r="P8" s="49">
        <v>13</v>
      </c>
      <c r="Q8" s="49">
        <v>14</v>
      </c>
    </row>
    <row r="9" spans="1:17" ht="20.25" customHeight="1">
      <c r="A9" s="91"/>
      <c r="B9" s="95"/>
      <c r="C9" s="91" t="s">
        <v>43</v>
      </c>
      <c r="D9" s="96">
        <f t="shared" ref="D9:Q9" si="0">D10</f>
        <v>4036.2599999999998</v>
      </c>
      <c r="E9" s="94">
        <f t="shared" si="0"/>
        <v>4036.2599999999998</v>
      </c>
      <c r="F9" s="94">
        <f t="shared" si="0"/>
        <v>535.41</v>
      </c>
      <c r="G9" s="94">
        <f t="shared" si="0"/>
        <v>3500</v>
      </c>
      <c r="H9" s="94">
        <f t="shared" si="0"/>
        <v>0.85</v>
      </c>
      <c r="I9" s="94">
        <f t="shared" si="0"/>
        <v>0</v>
      </c>
      <c r="J9" s="94">
        <f t="shared" si="0"/>
        <v>0</v>
      </c>
      <c r="K9" s="94">
        <f t="shared" si="0"/>
        <v>0</v>
      </c>
      <c r="L9" s="93">
        <f t="shared" si="0"/>
        <v>0</v>
      </c>
      <c r="M9" s="96">
        <f t="shared" si="0"/>
        <v>0</v>
      </c>
      <c r="N9" s="94">
        <f t="shared" si="0"/>
        <v>0</v>
      </c>
      <c r="O9" s="94">
        <f t="shared" si="0"/>
        <v>0</v>
      </c>
      <c r="P9" s="94">
        <f t="shared" si="0"/>
        <v>0</v>
      </c>
      <c r="Q9" s="93">
        <f t="shared" si="0"/>
        <v>0</v>
      </c>
    </row>
    <row r="10" spans="1:17" ht="20.25" customHeight="1">
      <c r="A10" s="91"/>
      <c r="B10" s="95"/>
      <c r="C10" s="91" t="s">
        <v>16</v>
      </c>
      <c r="D10" s="96">
        <f t="shared" ref="D10:Q10" si="1">D11+D38+D59+D68</f>
        <v>4036.2599999999998</v>
      </c>
      <c r="E10" s="94">
        <f t="shared" si="1"/>
        <v>4036.2599999999998</v>
      </c>
      <c r="F10" s="94">
        <f t="shared" si="1"/>
        <v>535.41</v>
      </c>
      <c r="G10" s="94">
        <f t="shared" si="1"/>
        <v>3500</v>
      </c>
      <c r="H10" s="94">
        <f t="shared" si="1"/>
        <v>0.85</v>
      </c>
      <c r="I10" s="94">
        <f t="shared" si="1"/>
        <v>0</v>
      </c>
      <c r="J10" s="94">
        <f t="shared" si="1"/>
        <v>0</v>
      </c>
      <c r="K10" s="94">
        <f t="shared" si="1"/>
        <v>0</v>
      </c>
      <c r="L10" s="93">
        <f t="shared" si="1"/>
        <v>0</v>
      </c>
      <c r="M10" s="96">
        <f t="shared" si="1"/>
        <v>0</v>
      </c>
      <c r="N10" s="94">
        <f t="shared" si="1"/>
        <v>0</v>
      </c>
      <c r="O10" s="94">
        <f t="shared" si="1"/>
        <v>0</v>
      </c>
      <c r="P10" s="94">
        <f t="shared" si="1"/>
        <v>0</v>
      </c>
      <c r="Q10" s="93">
        <f t="shared" si="1"/>
        <v>0</v>
      </c>
    </row>
    <row r="11" spans="1:17" ht="20.25" customHeight="1">
      <c r="A11" s="91"/>
      <c r="B11" s="95"/>
      <c r="C11" s="91" t="s">
        <v>157</v>
      </c>
      <c r="D11" s="96">
        <f t="shared" ref="D11:Q11" si="2">D12+D14+D16+D18+D20+D22+D24+D26+D28+D30+D32+D34+D36</f>
        <v>398.5</v>
      </c>
      <c r="E11" s="94">
        <f t="shared" si="2"/>
        <v>398.5</v>
      </c>
      <c r="F11" s="94">
        <f t="shared" si="2"/>
        <v>398.5</v>
      </c>
      <c r="G11" s="94">
        <f t="shared" si="2"/>
        <v>0</v>
      </c>
      <c r="H11" s="94">
        <f t="shared" si="2"/>
        <v>0</v>
      </c>
      <c r="I11" s="94">
        <f t="shared" si="2"/>
        <v>0</v>
      </c>
      <c r="J11" s="94">
        <f t="shared" si="2"/>
        <v>0</v>
      </c>
      <c r="K11" s="94">
        <f t="shared" si="2"/>
        <v>0</v>
      </c>
      <c r="L11" s="93">
        <f t="shared" si="2"/>
        <v>0</v>
      </c>
      <c r="M11" s="96">
        <f t="shared" si="2"/>
        <v>0</v>
      </c>
      <c r="N11" s="94">
        <f t="shared" si="2"/>
        <v>0</v>
      </c>
      <c r="O11" s="94">
        <f t="shared" si="2"/>
        <v>0</v>
      </c>
      <c r="P11" s="94">
        <f t="shared" si="2"/>
        <v>0</v>
      </c>
      <c r="Q11" s="93">
        <f t="shared" si="2"/>
        <v>0</v>
      </c>
    </row>
    <row r="12" spans="1:17" ht="20.25" customHeight="1">
      <c r="A12" s="91"/>
      <c r="B12" s="95"/>
      <c r="C12" s="91" t="s">
        <v>123</v>
      </c>
      <c r="D12" s="96">
        <f t="shared" ref="D12:Q12" si="3">D13</f>
        <v>97.92</v>
      </c>
      <c r="E12" s="94">
        <f t="shared" si="3"/>
        <v>97.92</v>
      </c>
      <c r="F12" s="94">
        <f t="shared" si="3"/>
        <v>97.92</v>
      </c>
      <c r="G12" s="94">
        <f t="shared" si="3"/>
        <v>0</v>
      </c>
      <c r="H12" s="94">
        <f t="shared" si="3"/>
        <v>0</v>
      </c>
      <c r="I12" s="94">
        <f t="shared" si="3"/>
        <v>0</v>
      </c>
      <c r="J12" s="94">
        <f t="shared" si="3"/>
        <v>0</v>
      </c>
      <c r="K12" s="94">
        <f t="shared" si="3"/>
        <v>0</v>
      </c>
      <c r="L12" s="93">
        <f t="shared" si="3"/>
        <v>0</v>
      </c>
      <c r="M12" s="96">
        <f t="shared" si="3"/>
        <v>0</v>
      </c>
      <c r="N12" s="94">
        <f t="shared" si="3"/>
        <v>0</v>
      </c>
      <c r="O12" s="94">
        <f t="shared" si="3"/>
        <v>0</v>
      </c>
      <c r="P12" s="94">
        <f t="shared" si="3"/>
        <v>0</v>
      </c>
      <c r="Q12" s="93">
        <f t="shared" si="3"/>
        <v>0</v>
      </c>
    </row>
    <row r="13" spans="1:17" ht="20.25" customHeight="1">
      <c r="A13" s="91">
        <v>2150502</v>
      </c>
      <c r="B13" s="95" t="s">
        <v>191</v>
      </c>
      <c r="C13" s="91" t="s">
        <v>158</v>
      </c>
      <c r="D13" s="96">
        <v>97.92</v>
      </c>
      <c r="E13" s="94">
        <v>97.92</v>
      </c>
      <c r="F13" s="94">
        <v>97.92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3">
        <v>0</v>
      </c>
      <c r="M13" s="96">
        <v>0</v>
      </c>
      <c r="N13" s="94">
        <v>0</v>
      </c>
      <c r="O13" s="94">
        <v>0</v>
      </c>
      <c r="P13" s="94">
        <v>0</v>
      </c>
      <c r="Q13" s="93">
        <v>0</v>
      </c>
    </row>
    <row r="14" spans="1:17" ht="20.25" customHeight="1">
      <c r="A14" s="91"/>
      <c r="B14" s="95"/>
      <c r="C14" s="91" t="s">
        <v>124</v>
      </c>
      <c r="D14" s="96">
        <f t="shared" ref="D14:Q14" si="4">D15</f>
        <v>63.54</v>
      </c>
      <c r="E14" s="94">
        <f t="shared" si="4"/>
        <v>63.54</v>
      </c>
      <c r="F14" s="94">
        <f t="shared" si="4"/>
        <v>63.54</v>
      </c>
      <c r="G14" s="94">
        <f t="shared" si="4"/>
        <v>0</v>
      </c>
      <c r="H14" s="94">
        <f t="shared" si="4"/>
        <v>0</v>
      </c>
      <c r="I14" s="94">
        <f t="shared" si="4"/>
        <v>0</v>
      </c>
      <c r="J14" s="94">
        <f t="shared" si="4"/>
        <v>0</v>
      </c>
      <c r="K14" s="94">
        <f t="shared" si="4"/>
        <v>0</v>
      </c>
      <c r="L14" s="93">
        <f t="shared" si="4"/>
        <v>0</v>
      </c>
      <c r="M14" s="96">
        <f t="shared" si="4"/>
        <v>0</v>
      </c>
      <c r="N14" s="94">
        <f t="shared" si="4"/>
        <v>0</v>
      </c>
      <c r="O14" s="94">
        <f t="shared" si="4"/>
        <v>0</v>
      </c>
      <c r="P14" s="94">
        <f t="shared" si="4"/>
        <v>0</v>
      </c>
      <c r="Q14" s="93">
        <f t="shared" si="4"/>
        <v>0</v>
      </c>
    </row>
    <row r="15" spans="1:17" ht="20.25" customHeight="1">
      <c r="A15" s="91">
        <v>2150502</v>
      </c>
      <c r="B15" s="95" t="s">
        <v>191</v>
      </c>
      <c r="C15" s="91" t="s">
        <v>159</v>
      </c>
      <c r="D15" s="96">
        <v>63.54</v>
      </c>
      <c r="E15" s="94">
        <v>63.54</v>
      </c>
      <c r="F15" s="94">
        <v>63.54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3">
        <v>0</v>
      </c>
      <c r="M15" s="96">
        <v>0</v>
      </c>
      <c r="N15" s="94">
        <v>0</v>
      </c>
      <c r="O15" s="94">
        <v>0</v>
      </c>
      <c r="P15" s="94">
        <v>0</v>
      </c>
      <c r="Q15" s="93">
        <v>0</v>
      </c>
    </row>
    <row r="16" spans="1:17" ht="20.25" customHeight="1">
      <c r="A16" s="91"/>
      <c r="B16" s="95"/>
      <c r="C16" s="91" t="s">
        <v>125</v>
      </c>
      <c r="D16" s="96">
        <f t="shared" ref="D16:Q16" si="5">D17</f>
        <v>8.16</v>
      </c>
      <c r="E16" s="94">
        <f t="shared" si="5"/>
        <v>8.16</v>
      </c>
      <c r="F16" s="94">
        <f t="shared" si="5"/>
        <v>8.16</v>
      </c>
      <c r="G16" s="94">
        <f t="shared" si="5"/>
        <v>0</v>
      </c>
      <c r="H16" s="94">
        <f t="shared" si="5"/>
        <v>0</v>
      </c>
      <c r="I16" s="94">
        <f t="shared" si="5"/>
        <v>0</v>
      </c>
      <c r="J16" s="94">
        <f t="shared" si="5"/>
        <v>0</v>
      </c>
      <c r="K16" s="94">
        <f t="shared" si="5"/>
        <v>0</v>
      </c>
      <c r="L16" s="93">
        <f t="shared" si="5"/>
        <v>0</v>
      </c>
      <c r="M16" s="96">
        <f t="shared" si="5"/>
        <v>0</v>
      </c>
      <c r="N16" s="94">
        <f t="shared" si="5"/>
        <v>0</v>
      </c>
      <c r="O16" s="94">
        <f t="shared" si="5"/>
        <v>0</v>
      </c>
      <c r="P16" s="94">
        <f t="shared" si="5"/>
        <v>0</v>
      </c>
      <c r="Q16" s="93">
        <f t="shared" si="5"/>
        <v>0</v>
      </c>
    </row>
    <row r="17" spans="1:17" ht="20.25" customHeight="1">
      <c r="A17" s="91">
        <v>2150502</v>
      </c>
      <c r="B17" s="95" t="s">
        <v>191</v>
      </c>
      <c r="C17" s="91" t="s">
        <v>160</v>
      </c>
      <c r="D17" s="96">
        <v>8.16</v>
      </c>
      <c r="E17" s="94">
        <v>8.16</v>
      </c>
      <c r="F17" s="94">
        <v>8.16</v>
      </c>
      <c r="G17" s="94">
        <v>0</v>
      </c>
      <c r="H17" s="94">
        <v>0</v>
      </c>
      <c r="I17" s="94">
        <v>0</v>
      </c>
      <c r="J17" s="94">
        <v>0</v>
      </c>
      <c r="K17" s="94">
        <v>0</v>
      </c>
      <c r="L17" s="93">
        <v>0</v>
      </c>
      <c r="M17" s="96">
        <v>0</v>
      </c>
      <c r="N17" s="94">
        <v>0</v>
      </c>
      <c r="O17" s="94">
        <v>0</v>
      </c>
      <c r="P17" s="94">
        <v>0</v>
      </c>
      <c r="Q17" s="93">
        <v>0</v>
      </c>
    </row>
    <row r="18" spans="1:17" ht="20.25" customHeight="1">
      <c r="A18" s="91"/>
      <c r="B18" s="95"/>
      <c r="C18" s="91" t="s">
        <v>126</v>
      </c>
      <c r="D18" s="96">
        <f t="shared" ref="D18:Q18" si="6">D19</f>
        <v>136.07</v>
      </c>
      <c r="E18" s="94">
        <f t="shared" si="6"/>
        <v>136.07</v>
      </c>
      <c r="F18" s="94">
        <f t="shared" si="6"/>
        <v>136.07</v>
      </c>
      <c r="G18" s="94">
        <f t="shared" si="6"/>
        <v>0</v>
      </c>
      <c r="H18" s="94">
        <f t="shared" si="6"/>
        <v>0</v>
      </c>
      <c r="I18" s="94">
        <f t="shared" si="6"/>
        <v>0</v>
      </c>
      <c r="J18" s="94">
        <f t="shared" si="6"/>
        <v>0</v>
      </c>
      <c r="K18" s="94">
        <f t="shared" si="6"/>
        <v>0</v>
      </c>
      <c r="L18" s="93">
        <f t="shared" si="6"/>
        <v>0</v>
      </c>
      <c r="M18" s="96">
        <f t="shared" si="6"/>
        <v>0</v>
      </c>
      <c r="N18" s="94">
        <f t="shared" si="6"/>
        <v>0</v>
      </c>
      <c r="O18" s="94">
        <f t="shared" si="6"/>
        <v>0</v>
      </c>
      <c r="P18" s="94">
        <f t="shared" si="6"/>
        <v>0</v>
      </c>
      <c r="Q18" s="93">
        <f t="shared" si="6"/>
        <v>0</v>
      </c>
    </row>
    <row r="19" spans="1:17" ht="20.25" customHeight="1">
      <c r="A19" s="91">
        <v>2150502</v>
      </c>
      <c r="B19" s="95" t="s">
        <v>191</v>
      </c>
      <c r="C19" s="91" t="s">
        <v>161</v>
      </c>
      <c r="D19" s="96">
        <v>136.07</v>
      </c>
      <c r="E19" s="94">
        <v>136.07</v>
      </c>
      <c r="F19" s="94">
        <v>136.07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3">
        <v>0</v>
      </c>
      <c r="M19" s="96">
        <v>0</v>
      </c>
      <c r="N19" s="94">
        <v>0</v>
      </c>
      <c r="O19" s="94">
        <v>0</v>
      </c>
      <c r="P19" s="94">
        <v>0</v>
      </c>
      <c r="Q19" s="93">
        <v>0</v>
      </c>
    </row>
    <row r="20" spans="1:17" ht="20.25" customHeight="1">
      <c r="A20" s="91"/>
      <c r="B20" s="95"/>
      <c r="C20" s="91" t="s">
        <v>127</v>
      </c>
      <c r="D20" s="96">
        <f t="shared" ref="D20:Q20" si="7">D21</f>
        <v>9.69</v>
      </c>
      <c r="E20" s="94">
        <f t="shared" si="7"/>
        <v>9.69</v>
      </c>
      <c r="F20" s="94">
        <f t="shared" si="7"/>
        <v>9.69</v>
      </c>
      <c r="G20" s="94">
        <f t="shared" si="7"/>
        <v>0</v>
      </c>
      <c r="H20" s="94">
        <f t="shared" si="7"/>
        <v>0</v>
      </c>
      <c r="I20" s="94">
        <f t="shared" si="7"/>
        <v>0</v>
      </c>
      <c r="J20" s="94">
        <f t="shared" si="7"/>
        <v>0</v>
      </c>
      <c r="K20" s="94">
        <f t="shared" si="7"/>
        <v>0</v>
      </c>
      <c r="L20" s="93">
        <f t="shared" si="7"/>
        <v>0</v>
      </c>
      <c r="M20" s="96">
        <f t="shared" si="7"/>
        <v>0</v>
      </c>
      <c r="N20" s="94">
        <f t="shared" si="7"/>
        <v>0</v>
      </c>
      <c r="O20" s="94">
        <f t="shared" si="7"/>
        <v>0</v>
      </c>
      <c r="P20" s="94">
        <f t="shared" si="7"/>
        <v>0</v>
      </c>
      <c r="Q20" s="93">
        <f t="shared" si="7"/>
        <v>0</v>
      </c>
    </row>
    <row r="21" spans="1:17" ht="20.25" customHeight="1">
      <c r="A21" s="91">
        <v>2101101</v>
      </c>
      <c r="B21" s="95" t="s">
        <v>162</v>
      </c>
      <c r="C21" s="91" t="s">
        <v>163</v>
      </c>
      <c r="D21" s="96">
        <v>9.69</v>
      </c>
      <c r="E21" s="94">
        <v>9.69</v>
      </c>
      <c r="F21" s="94">
        <v>9.69</v>
      </c>
      <c r="G21" s="94">
        <v>0</v>
      </c>
      <c r="H21" s="94">
        <v>0</v>
      </c>
      <c r="I21" s="94">
        <v>0</v>
      </c>
      <c r="J21" s="94">
        <v>0</v>
      </c>
      <c r="K21" s="94">
        <v>0</v>
      </c>
      <c r="L21" s="93">
        <v>0</v>
      </c>
      <c r="M21" s="96">
        <v>0</v>
      </c>
      <c r="N21" s="94">
        <v>0</v>
      </c>
      <c r="O21" s="94">
        <v>0</v>
      </c>
      <c r="P21" s="94">
        <v>0</v>
      </c>
      <c r="Q21" s="93">
        <v>0</v>
      </c>
    </row>
    <row r="22" spans="1:17" ht="20.25" customHeight="1">
      <c r="A22" s="91"/>
      <c r="B22" s="95"/>
      <c r="C22" s="91" t="s">
        <v>128</v>
      </c>
      <c r="D22" s="96">
        <f t="shared" ref="D22:Q22" si="8">D23</f>
        <v>1.17</v>
      </c>
      <c r="E22" s="94">
        <f t="shared" si="8"/>
        <v>1.17</v>
      </c>
      <c r="F22" s="94">
        <f t="shared" si="8"/>
        <v>1.17</v>
      </c>
      <c r="G22" s="94">
        <f t="shared" si="8"/>
        <v>0</v>
      </c>
      <c r="H22" s="94">
        <f t="shared" si="8"/>
        <v>0</v>
      </c>
      <c r="I22" s="94">
        <f t="shared" si="8"/>
        <v>0</v>
      </c>
      <c r="J22" s="94">
        <f t="shared" si="8"/>
        <v>0</v>
      </c>
      <c r="K22" s="94">
        <f t="shared" si="8"/>
        <v>0</v>
      </c>
      <c r="L22" s="93">
        <f t="shared" si="8"/>
        <v>0</v>
      </c>
      <c r="M22" s="96">
        <f t="shared" si="8"/>
        <v>0</v>
      </c>
      <c r="N22" s="94">
        <f t="shared" si="8"/>
        <v>0</v>
      </c>
      <c r="O22" s="94">
        <f t="shared" si="8"/>
        <v>0</v>
      </c>
      <c r="P22" s="94">
        <f t="shared" si="8"/>
        <v>0</v>
      </c>
      <c r="Q22" s="93">
        <f t="shared" si="8"/>
        <v>0</v>
      </c>
    </row>
    <row r="23" spans="1:17" ht="20.25" customHeight="1">
      <c r="A23" s="91">
        <v>2101101</v>
      </c>
      <c r="B23" s="95" t="s">
        <v>162</v>
      </c>
      <c r="C23" s="91" t="s">
        <v>164</v>
      </c>
      <c r="D23" s="96">
        <v>1.17</v>
      </c>
      <c r="E23" s="94">
        <v>1.17</v>
      </c>
      <c r="F23" s="94">
        <v>1.17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3">
        <v>0</v>
      </c>
      <c r="M23" s="96">
        <v>0</v>
      </c>
      <c r="N23" s="94">
        <v>0</v>
      </c>
      <c r="O23" s="94">
        <v>0</v>
      </c>
      <c r="P23" s="94">
        <v>0</v>
      </c>
      <c r="Q23" s="93">
        <v>0</v>
      </c>
    </row>
    <row r="24" spans="1:17" ht="20.25" customHeight="1">
      <c r="A24" s="91"/>
      <c r="B24" s="95"/>
      <c r="C24" s="91" t="s">
        <v>129</v>
      </c>
      <c r="D24" s="96">
        <f t="shared" ref="D24:Q24" si="9">D25</f>
        <v>4.84</v>
      </c>
      <c r="E24" s="94">
        <f t="shared" si="9"/>
        <v>4.84</v>
      </c>
      <c r="F24" s="94">
        <f t="shared" si="9"/>
        <v>4.84</v>
      </c>
      <c r="G24" s="94">
        <f t="shared" si="9"/>
        <v>0</v>
      </c>
      <c r="H24" s="94">
        <f t="shared" si="9"/>
        <v>0</v>
      </c>
      <c r="I24" s="94">
        <f t="shared" si="9"/>
        <v>0</v>
      </c>
      <c r="J24" s="94">
        <f t="shared" si="9"/>
        <v>0</v>
      </c>
      <c r="K24" s="94">
        <f t="shared" si="9"/>
        <v>0</v>
      </c>
      <c r="L24" s="93">
        <f t="shared" si="9"/>
        <v>0</v>
      </c>
      <c r="M24" s="96">
        <f t="shared" si="9"/>
        <v>0</v>
      </c>
      <c r="N24" s="94">
        <f t="shared" si="9"/>
        <v>0</v>
      </c>
      <c r="O24" s="94">
        <f t="shared" si="9"/>
        <v>0</v>
      </c>
      <c r="P24" s="94">
        <f t="shared" si="9"/>
        <v>0</v>
      </c>
      <c r="Q24" s="93">
        <f t="shared" si="9"/>
        <v>0</v>
      </c>
    </row>
    <row r="25" spans="1:17" ht="20.25" customHeight="1">
      <c r="A25" s="91">
        <v>2101101</v>
      </c>
      <c r="B25" s="95" t="s">
        <v>162</v>
      </c>
      <c r="C25" s="91" t="s">
        <v>165</v>
      </c>
      <c r="D25" s="96">
        <v>4.84</v>
      </c>
      <c r="E25" s="94">
        <v>4.84</v>
      </c>
      <c r="F25" s="94">
        <v>4.84</v>
      </c>
      <c r="G25" s="94">
        <v>0</v>
      </c>
      <c r="H25" s="94">
        <v>0</v>
      </c>
      <c r="I25" s="94">
        <v>0</v>
      </c>
      <c r="J25" s="94">
        <v>0</v>
      </c>
      <c r="K25" s="94">
        <v>0</v>
      </c>
      <c r="L25" s="93">
        <v>0</v>
      </c>
      <c r="M25" s="96">
        <v>0</v>
      </c>
      <c r="N25" s="94">
        <v>0</v>
      </c>
      <c r="O25" s="94">
        <v>0</v>
      </c>
      <c r="P25" s="94">
        <v>0</v>
      </c>
      <c r="Q25" s="93">
        <v>0</v>
      </c>
    </row>
    <row r="26" spans="1:17" ht="20.25" customHeight="1">
      <c r="A26" s="91"/>
      <c r="B26" s="95"/>
      <c r="C26" s="91" t="s">
        <v>130</v>
      </c>
      <c r="D26" s="96">
        <f t="shared" ref="D26:Q26" si="10">D27</f>
        <v>6.32</v>
      </c>
      <c r="E26" s="94">
        <f t="shared" si="10"/>
        <v>6.32</v>
      </c>
      <c r="F26" s="94">
        <f t="shared" si="10"/>
        <v>6.32</v>
      </c>
      <c r="G26" s="94">
        <f t="shared" si="10"/>
        <v>0</v>
      </c>
      <c r="H26" s="94">
        <f t="shared" si="10"/>
        <v>0</v>
      </c>
      <c r="I26" s="94">
        <f t="shared" si="10"/>
        <v>0</v>
      </c>
      <c r="J26" s="94">
        <f t="shared" si="10"/>
        <v>0</v>
      </c>
      <c r="K26" s="94">
        <f t="shared" si="10"/>
        <v>0</v>
      </c>
      <c r="L26" s="93">
        <f t="shared" si="10"/>
        <v>0</v>
      </c>
      <c r="M26" s="96">
        <f t="shared" si="10"/>
        <v>0</v>
      </c>
      <c r="N26" s="94">
        <f t="shared" si="10"/>
        <v>0</v>
      </c>
      <c r="O26" s="94">
        <f t="shared" si="10"/>
        <v>0</v>
      </c>
      <c r="P26" s="94">
        <f t="shared" si="10"/>
        <v>0</v>
      </c>
      <c r="Q26" s="93">
        <f t="shared" si="10"/>
        <v>0</v>
      </c>
    </row>
    <row r="27" spans="1:17" ht="20.25" customHeight="1">
      <c r="A27" s="91">
        <v>2101101</v>
      </c>
      <c r="B27" s="95" t="s">
        <v>162</v>
      </c>
      <c r="C27" s="91" t="s">
        <v>166</v>
      </c>
      <c r="D27" s="96">
        <v>6.32</v>
      </c>
      <c r="E27" s="94">
        <v>6.32</v>
      </c>
      <c r="F27" s="94">
        <v>6.32</v>
      </c>
      <c r="G27" s="94">
        <v>0</v>
      </c>
      <c r="H27" s="94">
        <v>0</v>
      </c>
      <c r="I27" s="94">
        <v>0</v>
      </c>
      <c r="J27" s="94">
        <v>0</v>
      </c>
      <c r="K27" s="94">
        <v>0</v>
      </c>
      <c r="L27" s="93">
        <v>0</v>
      </c>
      <c r="M27" s="96">
        <v>0</v>
      </c>
      <c r="N27" s="94">
        <v>0</v>
      </c>
      <c r="O27" s="94">
        <v>0</v>
      </c>
      <c r="P27" s="94">
        <v>0</v>
      </c>
      <c r="Q27" s="93">
        <v>0</v>
      </c>
    </row>
    <row r="28" spans="1:17" ht="20.25" customHeight="1">
      <c r="A28" s="91"/>
      <c r="B28" s="95"/>
      <c r="C28" s="91" t="s">
        <v>131</v>
      </c>
      <c r="D28" s="96">
        <f t="shared" ref="D28:Q28" si="11">D29</f>
        <v>21.73</v>
      </c>
      <c r="E28" s="94">
        <f t="shared" si="11"/>
        <v>21.73</v>
      </c>
      <c r="F28" s="94">
        <f t="shared" si="11"/>
        <v>21.73</v>
      </c>
      <c r="G28" s="94">
        <f t="shared" si="11"/>
        <v>0</v>
      </c>
      <c r="H28" s="94">
        <f t="shared" si="11"/>
        <v>0</v>
      </c>
      <c r="I28" s="94">
        <f t="shared" si="11"/>
        <v>0</v>
      </c>
      <c r="J28" s="94">
        <f t="shared" si="11"/>
        <v>0</v>
      </c>
      <c r="K28" s="94">
        <f t="shared" si="11"/>
        <v>0</v>
      </c>
      <c r="L28" s="93">
        <f t="shared" si="11"/>
        <v>0</v>
      </c>
      <c r="M28" s="96">
        <f t="shared" si="11"/>
        <v>0</v>
      </c>
      <c r="N28" s="94">
        <f t="shared" si="11"/>
        <v>0</v>
      </c>
      <c r="O28" s="94">
        <f t="shared" si="11"/>
        <v>0</v>
      </c>
      <c r="P28" s="94">
        <f t="shared" si="11"/>
        <v>0</v>
      </c>
      <c r="Q28" s="93">
        <f t="shared" si="11"/>
        <v>0</v>
      </c>
    </row>
    <row r="29" spans="1:17" ht="20.25" customHeight="1">
      <c r="A29" s="91">
        <v>2210201</v>
      </c>
      <c r="B29" s="95" t="s">
        <v>167</v>
      </c>
      <c r="C29" s="91" t="s">
        <v>156</v>
      </c>
      <c r="D29" s="96">
        <v>21.73</v>
      </c>
      <c r="E29" s="94">
        <v>21.73</v>
      </c>
      <c r="F29" s="94">
        <v>21.73</v>
      </c>
      <c r="G29" s="94">
        <v>0</v>
      </c>
      <c r="H29" s="94">
        <v>0</v>
      </c>
      <c r="I29" s="94">
        <v>0</v>
      </c>
      <c r="J29" s="94">
        <v>0</v>
      </c>
      <c r="K29" s="94">
        <v>0</v>
      </c>
      <c r="L29" s="93">
        <v>0</v>
      </c>
      <c r="M29" s="96">
        <v>0</v>
      </c>
      <c r="N29" s="94">
        <v>0</v>
      </c>
      <c r="O29" s="94">
        <v>0</v>
      </c>
      <c r="P29" s="94">
        <v>0</v>
      </c>
      <c r="Q29" s="93">
        <v>0</v>
      </c>
    </row>
    <row r="30" spans="1:17" ht="20.25" customHeight="1">
      <c r="A30" s="91"/>
      <c r="B30" s="95"/>
      <c r="C30" s="91" t="s">
        <v>132</v>
      </c>
      <c r="D30" s="96">
        <f t="shared" ref="D30:Q30" si="12">D31</f>
        <v>9.5</v>
      </c>
      <c r="E30" s="94">
        <f t="shared" si="12"/>
        <v>9.5</v>
      </c>
      <c r="F30" s="94">
        <f t="shared" si="12"/>
        <v>9.5</v>
      </c>
      <c r="G30" s="94">
        <f t="shared" si="12"/>
        <v>0</v>
      </c>
      <c r="H30" s="94">
        <f t="shared" si="12"/>
        <v>0</v>
      </c>
      <c r="I30" s="94">
        <f t="shared" si="12"/>
        <v>0</v>
      </c>
      <c r="J30" s="94">
        <f t="shared" si="12"/>
        <v>0</v>
      </c>
      <c r="K30" s="94">
        <f t="shared" si="12"/>
        <v>0</v>
      </c>
      <c r="L30" s="93">
        <f t="shared" si="12"/>
        <v>0</v>
      </c>
      <c r="M30" s="96">
        <f t="shared" si="12"/>
        <v>0</v>
      </c>
      <c r="N30" s="94">
        <f t="shared" si="12"/>
        <v>0</v>
      </c>
      <c r="O30" s="94">
        <f t="shared" si="12"/>
        <v>0</v>
      </c>
      <c r="P30" s="94">
        <f t="shared" si="12"/>
        <v>0</v>
      </c>
      <c r="Q30" s="93">
        <f t="shared" si="12"/>
        <v>0</v>
      </c>
    </row>
    <row r="31" spans="1:17" ht="20.25" customHeight="1">
      <c r="A31" s="91">
        <v>2210201</v>
      </c>
      <c r="B31" s="95" t="s">
        <v>167</v>
      </c>
      <c r="C31" s="91" t="s">
        <v>156</v>
      </c>
      <c r="D31" s="96">
        <v>9.5</v>
      </c>
      <c r="E31" s="94">
        <v>9.5</v>
      </c>
      <c r="F31" s="94">
        <v>9.5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3">
        <v>0</v>
      </c>
      <c r="M31" s="96">
        <v>0</v>
      </c>
      <c r="N31" s="94">
        <v>0</v>
      </c>
      <c r="O31" s="94">
        <v>0</v>
      </c>
      <c r="P31" s="94">
        <v>0</v>
      </c>
      <c r="Q31" s="93">
        <v>0</v>
      </c>
    </row>
    <row r="32" spans="1:17" ht="20.25" customHeight="1">
      <c r="A32" s="91"/>
      <c r="B32" s="95"/>
      <c r="C32" s="91" t="s">
        <v>133</v>
      </c>
      <c r="D32" s="96">
        <f t="shared" ref="D32:Q32" si="13">D33</f>
        <v>25.83</v>
      </c>
      <c r="E32" s="94">
        <f t="shared" si="13"/>
        <v>25.83</v>
      </c>
      <c r="F32" s="94">
        <f t="shared" si="13"/>
        <v>25.83</v>
      </c>
      <c r="G32" s="94">
        <f t="shared" si="13"/>
        <v>0</v>
      </c>
      <c r="H32" s="94">
        <f t="shared" si="13"/>
        <v>0</v>
      </c>
      <c r="I32" s="94">
        <f t="shared" si="13"/>
        <v>0</v>
      </c>
      <c r="J32" s="94">
        <f t="shared" si="13"/>
        <v>0</v>
      </c>
      <c r="K32" s="94">
        <f t="shared" si="13"/>
        <v>0</v>
      </c>
      <c r="L32" s="93">
        <f t="shared" si="13"/>
        <v>0</v>
      </c>
      <c r="M32" s="96">
        <f t="shared" si="13"/>
        <v>0</v>
      </c>
      <c r="N32" s="94">
        <f t="shared" si="13"/>
        <v>0</v>
      </c>
      <c r="O32" s="94">
        <f t="shared" si="13"/>
        <v>0</v>
      </c>
      <c r="P32" s="94">
        <f t="shared" si="13"/>
        <v>0</v>
      </c>
      <c r="Q32" s="93">
        <f t="shared" si="13"/>
        <v>0</v>
      </c>
    </row>
    <row r="33" spans="1:17" ht="20.25" customHeight="1">
      <c r="A33" s="91">
        <v>2080505</v>
      </c>
      <c r="B33" s="95" t="s">
        <v>168</v>
      </c>
      <c r="C33" s="91" t="s">
        <v>169</v>
      </c>
      <c r="D33" s="96">
        <v>25.83</v>
      </c>
      <c r="E33" s="94">
        <v>25.83</v>
      </c>
      <c r="F33" s="94">
        <v>25.83</v>
      </c>
      <c r="G33" s="94">
        <v>0</v>
      </c>
      <c r="H33" s="94">
        <v>0</v>
      </c>
      <c r="I33" s="94">
        <v>0</v>
      </c>
      <c r="J33" s="94">
        <v>0</v>
      </c>
      <c r="K33" s="94">
        <v>0</v>
      </c>
      <c r="L33" s="93">
        <v>0</v>
      </c>
      <c r="M33" s="96">
        <v>0</v>
      </c>
      <c r="N33" s="94">
        <v>0</v>
      </c>
      <c r="O33" s="94">
        <v>0</v>
      </c>
      <c r="P33" s="94">
        <v>0</v>
      </c>
      <c r="Q33" s="93">
        <v>0</v>
      </c>
    </row>
    <row r="34" spans="1:17" ht="20.25" customHeight="1">
      <c r="A34" s="91"/>
      <c r="B34" s="95"/>
      <c r="C34" s="91" t="s">
        <v>134</v>
      </c>
      <c r="D34" s="96">
        <f t="shared" ref="D34:Q34" si="14">D35</f>
        <v>0.81</v>
      </c>
      <c r="E34" s="94">
        <f t="shared" si="14"/>
        <v>0.81</v>
      </c>
      <c r="F34" s="94">
        <f t="shared" si="14"/>
        <v>0.81</v>
      </c>
      <c r="G34" s="94">
        <f t="shared" si="14"/>
        <v>0</v>
      </c>
      <c r="H34" s="94">
        <f t="shared" si="14"/>
        <v>0</v>
      </c>
      <c r="I34" s="94">
        <f t="shared" si="14"/>
        <v>0</v>
      </c>
      <c r="J34" s="94">
        <f t="shared" si="14"/>
        <v>0</v>
      </c>
      <c r="K34" s="94">
        <f t="shared" si="14"/>
        <v>0</v>
      </c>
      <c r="L34" s="93">
        <f t="shared" si="14"/>
        <v>0</v>
      </c>
      <c r="M34" s="96">
        <f t="shared" si="14"/>
        <v>0</v>
      </c>
      <c r="N34" s="94">
        <f t="shared" si="14"/>
        <v>0</v>
      </c>
      <c r="O34" s="94">
        <f t="shared" si="14"/>
        <v>0</v>
      </c>
      <c r="P34" s="94">
        <f t="shared" si="14"/>
        <v>0</v>
      </c>
      <c r="Q34" s="93">
        <f t="shared" si="14"/>
        <v>0</v>
      </c>
    </row>
    <row r="35" spans="1:17" ht="20.25" customHeight="1">
      <c r="A35" s="91">
        <v>2150502</v>
      </c>
      <c r="B35" s="95" t="s">
        <v>191</v>
      </c>
      <c r="C35" s="91" t="s">
        <v>170</v>
      </c>
      <c r="D35" s="96">
        <v>0.81</v>
      </c>
      <c r="E35" s="94">
        <v>0.81</v>
      </c>
      <c r="F35" s="94">
        <v>0.81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3">
        <v>0</v>
      </c>
      <c r="M35" s="96">
        <v>0</v>
      </c>
      <c r="N35" s="94">
        <v>0</v>
      </c>
      <c r="O35" s="94">
        <v>0</v>
      </c>
      <c r="P35" s="94">
        <v>0</v>
      </c>
      <c r="Q35" s="93">
        <v>0</v>
      </c>
    </row>
    <row r="36" spans="1:17" ht="20.25" customHeight="1">
      <c r="A36" s="91"/>
      <c r="B36" s="95"/>
      <c r="C36" s="91" t="s">
        <v>135</v>
      </c>
      <c r="D36" s="96">
        <f t="shared" ref="D36:Q36" si="15">D37</f>
        <v>12.92</v>
      </c>
      <c r="E36" s="94">
        <f t="shared" si="15"/>
        <v>12.92</v>
      </c>
      <c r="F36" s="94">
        <f t="shared" si="15"/>
        <v>12.92</v>
      </c>
      <c r="G36" s="94">
        <f t="shared" si="15"/>
        <v>0</v>
      </c>
      <c r="H36" s="94">
        <f t="shared" si="15"/>
        <v>0</v>
      </c>
      <c r="I36" s="94">
        <f t="shared" si="15"/>
        <v>0</v>
      </c>
      <c r="J36" s="94">
        <f t="shared" si="15"/>
        <v>0</v>
      </c>
      <c r="K36" s="94">
        <f t="shared" si="15"/>
        <v>0</v>
      </c>
      <c r="L36" s="93">
        <f t="shared" si="15"/>
        <v>0</v>
      </c>
      <c r="M36" s="96">
        <f t="shared" si="15"/>
        <v>0</v>
      </c>
      <c r="N36" s="94">
        <f t="shared" si="15"/>
        <v>0</v>
      </c>
      <c r="O36" s="94">
        <f t="shared" si="15"/>
        <v>0</v>
      </c>
      <c r="P36" s="94">
        <f t="shared" si="15"/>
        <v>0</v>
      </c>
      <c r="Q36" s="93">
        <f t="shared" si="15"/>
        <v>0</v>
      </c>
    </row>
    <row r="37" spans="1:17" ht="20.25" customHeight="1">
      <c r="A37" s="91">
        <v>2080506</v>
      </c>
      <c r="B37" s="95" t="s">
        <v>171</v>
      </c>
      <c r="C37" s="91" t="s">
        <v>172</v>
      </c>
      <c r="D37" s="96">
        <v>12.92</v>
      </c>
      <c r="E37" s="94">
        <v>12.92</v>
      </c>
      <c r="F37" s="94">
        <v>12.92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3">
        <v>0</v>
      </c>
      <c r="M37" s="96">
        <v>0</v>
      </c>
      <c r="N37" s="94">
        <v>0</v>
      </c>
      <c r="O37" s="94">
        <v>0</v>
      </c>
      <c r="P37" s="94">
        <v>0</v>
      </c>
      <c r="Q37" s="93">
        <v>0</v>
      </c>
    </row>
    <row r="38" spans="1:17" ht="20.25" customHeight="1">
      <c r="A38" s="91"/>
      <c r="B38" s="95"/>
      <c r="C38" s="91" t="s">
        <v>173</v>
      </c>
      <c r="D38" s="96">
        <f t="shared" ref="D38:Q38" si="16">D39+D48+D50+D52+D54+D57</f>
        <v>47.45</v>
      </c>
      <c r="E38" s="94">
        <f t="shared" si="16"/>
        <v>47.45</v>
      </c>
      <c r="F38" s="94">
        <f t="shared" si="16"/>
        <v>47.45</v>
      </c>
      <c r="G38" s="94">
        <f t="shared" si="16"/>
        <v>0</v>
      </c>
      <c r="H38" s="94">
        <f t="shared" si="16"/>
        <v>0</v>
      </c>
      <c r="I38" s="94">
        <f t="shared" si="16"/>
        <v>0</v>
      </c>
      <c r="J38" s="94">
        <f t="shared" si="16"/>
        <v>0</v>
      </c>
      <c r="K38" s="94">
        <f t="shared" si="16"/>
        <v>0</v>
      </c>
      <c r="L38" s="93">
        <f t="shared" si="16"/>
        <v>0</v>
      </c>
      <c r="M38" s="96">
        <f t="shared" si="16"/>
        <v>0</v>
      </c>
      <c r="N38" s="94">
        <f t="shared" si="16"/>
        <v>0</v>
      </c>
      <c r="O38" s="94">
        <f t="shared" si="16"/>
        <v>0</v>
      </c>
      <c r="P38" s="94">
        <f t="shared" si="16"/>
        <v>0</v>
      </c>
      <c r="Q38" s="93">
        <f t="shared" si="16"/>
        <v>0</v>
      </c>
    </row>
    <row r="39" spans="1:17" ht="20.25" customHeight="1">
      <c r="A39" s="91"/>
      <c r="B39" s="95"/>
      <c r="C39" s="91" t="s">
        <v>136</v>
      </c>
      <c r="D39" s="96">
        <f t="shared" ref="D39:Q39" si="17">SUM(D40:D47)</f>
        <v>17.600000000000001</v>
      </c>
      <c r="E39" s="94">
        <f t="shared" si="17"/>
        <v>17.600000000000001</v>
      </c>
      <c r="F39" s="94">
        <f t="shared" si="17"/>
        <v>17.600000000000001</v>
      </c>
      <c r="G39" s="94">
        <f t="shared" si="17"/>
        <v>0</v>
      </c>
      <c r="H39" s="94">
        <f t="shared" si="17"/>
        <v>0</v>
      </c>
      <c r="I39" s="94">
        <f t="shared" si="17"/>
        <v>0</v>
      </c>
      <c r="J39" s="94">
        <f t="shared" si="17"/>
        <v>0</v>
      </c>
      <c r="K39" s="94">
        <f t="shared" si="17"/>
        <v>0</v>
      </c>
      <c r="L39" s="93">
        <f t="shared" si="17"/>
        <v>0</v>
      </c>
      <c r="M39" s="96">
        <f t="shared" si="17"/>
        <v>0</v>
      </c>
      <c r="N39" s="94">
        <f t="shared" si="17"/>
        <v>0</v>
      </c>
      <c r="O39" s="94">
        <f t="shared" si="17"/>
        <v>0</v>
      </c>
      <c r="P39" s="94">
        <f t="shared" si="17"/>
        <v>0</v>
      </c>
      <c r="Q39" s="93">
        <f t="shared" si="17"/>
        <v>0</v>
      </c>
    </row>
    <row r="40" spans="1:17" ht="20.25" customHeight="1">
      <c r="A40" s="91">
        <v>2150502</v>
      </c>
      <c r="B40" s="95" t="s">
        <v>191</v>
      </c>
      <c r="C40" s="91" t="s">
        <v>174</v>
      </c>
      <c r="D40" s="96">
        <v>2.2000000000000002</v>
      </c>
      <c r="E40" s="94">
        <v>2.2000000000000002</v>
      </c>
      <c r="F40" s="94">
        <v>2.2000000000000002</v>
      </c>
      <c r="G40" s="94">
        <v>0</v>
      </c>
      <c r="H40" s="94">
        <v>0</v>
      </c>
      <c r="I40" s="94">
        <v>0</v>
      </c>
      <c r="J40" s="94">
        <v>0</v>
      </c>
      <c r="K40" s="94">
        <v>0</v>
      </c>
      <c r="L40" s="93">
        <v>0</v>
      </c>
      <c r="M40" s="96">
        <v>0</v>
      </c>
      <c r="N40" s="94">
        <v>0</v>
      </c>
      <c r="O40" s="94">
        <v>0</v>
      </c>
      <c r="P40" s="94">
        <v>0</v>
      </c>
      <c r="Q40" s="93">
        <v>0</v>
      </c>
    </row>
    <row r="41" spans="1:17" ht="20.25" customHeight="1">
      <c r="A41" s="91">
        <v>2150502</v>
      </c>
      <c r="B41" s="95" t="s">
        <v>191</v>
      </c>
      <c r="C41" s="91" t="s">
        <v>175</v>
      </c>
      <c r="D41" s="96">
        <v>0.44</v>
      </c>
      <c r="E41" s="94">
        <v>0.44</v>
      </c>
      <c r="F41" s="94">
        <v>0.44</v>
      </c>
      <c r="G41" s="94">
        <v>0</v>
      </c>
      <c r="H41" s="94">
        <v>0</v>
      </c>
      <c r="I41" s="94">
        <v>0</v>
      </c>
      <c r="J41" s="94">
        <v>0</v>
      </c>
      <c r="K41" s="94">
        <v>0</v>
      </c>
      <c r="L41" s="93">
        <v>0</v>
      </c>
      <c r="M41" s="96">
        <v>0</v>
      </c>
      <c r="N41" s="94">
        <v>0</v>
      </c>
      <c r="O41" s="94">
        <v>0</v>
      </c>
      <c r="P41" s="94">
        <v>0</v>
      </c>
      <c r="Q41" s="93">
        <v>0</v>
      </c>
    </row>
    <row r="42" spans="1:17" ht="20.25" customHeight="1">
      <c r="A42" s="91">
        <v>2150502</v>
      </c>
      <c r="B42" s="95" t="s">
        <v>191</v>
      </c>
      <c r="C42" s="91" t="s">
        <v>176</v>
      </c>
      <c r="D42" s="96">
        <v>0.88</v>
      </c>
      <c r="E42" s="94">
        <v>0.88</v>
      </c>
      <c r="F42" s="94">
        <v>0.88</v>
      </c>
      <c r="G42" s="94">
        <v>0</v>
      </c>
      <c r="H42" s="94">
        <v>0</v>
      </c>
      <c r="I42" s="94">
        <v>0</v>
      </c>
      <c r="J42" s="94">
        <v>0</v>
      </c>
      <c r="K42" s="94">
        <v>0</v>
      </c>
      <c r="L42" s="93">
        <v>0</v>
      </c>
      <c r="M42" s="96">
        <v>0</v>
      </c>
      <c r="N42" s="94">
        <v>0</v>
      </c>
      <c r="O42" s="94">
        <v>0</v>
      </c>
      <c r="P42" s="94">
        <v>0</v>
      </c>
      <c r="Q42" s="93">
        <v>0</v>
      </c>
    </row>
    <row r="43" spans="1:17" ht="20.25" customHeight="1">
      <c r="A43" s="91">
        <v>2150502</v>
      </c>
      <c r="B43" s="95" t="s">
        <v>191</v>
      </c>
      <c r="C43" s="91" t="s">
        <v>177</v>
      </c>
      <c r="D43" s="96">
        <v>4.4000000000000004</v>
      </c>
      <c r="E43" s="94">
        <v>4.4000000000000004</v>
      </c>
      <c r="F43" s="94">
        <v>4.4000000000000004</v>
      </c>
      <c r="G43" s="94">
        <v>0</v>
      </c>
      <c r="H43" s="94">
        <v>0</v>
      </c>
      <c r="I43" s="94">
        <v>0</v>
      </c>
      <c r="J43" s="94">
        <v>0</v>
      </c>
      <c r="K43" s="94">
        <v>0</v>
      </c>
      <c r="L43" s="93">
        <v>0</v>
      </c>
      <c r="M43" s="96">
        <v>0</v>
      </c>
      <c r="N43" s="94">
        <v>0</v>
      </c>
      <c r="O43" s="94">
        <v>0</v>
      </c>
      <c r="P43" s="94">
        <v>0</v>
      </c>
      <c r="Q43" s="93">
        <v>0</v>
      </c>
    </row>
    <row r="44" spans="1:17" ht="20.25" customHeight="1">
      <c r="A44" s="91">
        <v>2150502</v>
      </c>
      <c r="B44" s="95" t="s">
        <v>191</v>
      </c>
      <c r="C44" s="91" t="s">
        <v>178</v>
      </c>
      <c r="D44" s="96">
        <v>0.88</v>
      </c>
      <c r="E44" s="94">
        <v>0.88</v>
      </c>
      <c r="F44" s="94">
        <v>0.88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3">
        <v>0</v>
      </c>
      <c r="M44" s="96">
        <v>0</v>
      </c>
      <c r="N44" s="94">
        <v>0</v>
      </c>
      <c r="O44" s="94">
        <v>0</v>
      </c>
      <c r="P44" s="94">
        <v>0</v>
      </c>
      <c r="Q44" s="93">
        <v>0</v>
      </c>
    </row>
    <row r="45" spans="1:17" ht="20.25" customHeight="1">
      <c r="A45" s="91">
        <v>2150502</v>
      </c>
      <c r="B45" s="95" t="s">
        <v>191</v>
      </c>
      <c r="C45" s="91" t="s">
        <v>179</v>
      </c>
      <c r="D45" s="96">
        <v>4.4000000000000004</v>
      </c>
      <c r="E45" s="94">
        <v>4.4000000000000004</v>
      </c>
      <c r="F45" s="94">
        <v>4.4000000000000004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3">
        <v>0</v>
      </c>
      <c r="M45" s="96">
        <v>0</v>
      </c>
      <c r="N45" s="94">
        <v>0</v>
      </c>
      <c r="O45" s="94">
        <v>0</v>
      </c>
      <c r="P45" s="94">
        <v>0</v>
      </c>
      <c r="Q45" s="93">
        <v>0</v>
      </c>
    </row>
    <row r="46" spans="1:17" ht="20.25" customHeight="1">
      <c r="A46" s="91">
        <v>2150502</v>
      </c>
      <c r="B46" s="95" t="s">
        <v>191</v>
      </c>
      <c r="C46" s="91" t="s">
        <v>180</v>
      </c>
      <c r="D46" s="96">
        <v>2.64</v>
      </c>
      <c r="E46" s="94">
        <v>2.64</v>
      </c>
      <c r="F46" s="94">
        <v>2.64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3">
        <v>0</v>
      </c>
      <c r="M46" s="96">
        <v>0</v>
      </c>
      <c r="N46" s="94">
        <v>0</v>
      </c>
      <c r="O46" s="94">
        <v>0</v>
      </c>
      <c r="P46" s="94">
        <v>0</v>
      </c>
      <c r="Q46" s="93">
        <v>0</v>
      </c>
    </row>
    <row r="47" spans="1:17" ht="20.25" customHeight="1">
      <c r="A47" s="91">
        <v>2150502</v>
      </c>
      <c r="B47" s="95" t="s">
        <v>191</v>
      </c>
      <c r="C47" s="91" t="s">
        <v>181</v>
      </c>
      <c r="D47" s="96">
        <v>1.76</v>
      </c>
      <c r="E47" s="94">
        <v>1.76</v>
      </c>
      <c r="F47" s="94">
        <v>1.76</v>
      </c>
      <c r="G47" s="94">
        <v>0</v>
      </c>
      <c r="H47" s="94">
        <v>0</v>
      </c>
      <c r="I47" s="94">
        <v>0</v>
      </c>
      <c r="J47" s="94">
        <v>0</v>
      </c>
      <c r="K47" s="94">
        <v>0</v>
      </c>
      <c r="L47" s="93">
        <v>0</v>
      </c>
      <c r="M47" s="96">
        <v>0</v>
      </c>
      <c r="N47" s="94">
        <v>0</v>
      </c>
      <c r="O47" s="94">
        <v>0</v>
      </c>
      <c r="P47" s="94">
        <v>0</v>
      </c>
      <c r="Q47" s="93">
        <v>0</v>
      </c>
    </row>
    <row r="48" spans="1:17" ht="20.25" customHeight="1">
      <c r="A48" s="91"/>
      <c r="B48" s="95"/>
      <c r="C48" s="91" t="s">
        <v>137</v>
      </c>
      <c r="D48" s="96">
        <f t="shared" ref="D48:Q48" si="18">D49</f>
        <v>19.579999999999998</v>
      </c>
      <c r="E48" s="94">
        <f t="shared" si="18"/>
        <v>19.579999999999998</v>
      </c>
      <c r="F48" s="94">
        <f t="shared" si="18"/>
        <v>19.579999999999998</v>
      </c>
      <c r="G48" s="94">
        <f t="shared" si="18"/>
        <v>0</v>
      </c>
      <c r="H48" s="94">
        <f t="shared" si="18"/>
        <v>0</v>
      </c>
      <c r="I48" s="94">
        <f t="shared" si="18"/>
        <v>0</v>
      </c>
      <c r="J48" s="94">
        <f t="shared" si="18"/>
        <v>0</v>
      </c>
      <c r="K48" s="94">
        <f t="shared" si="18"/>
        <v>0</v>
      </c>
      <c r="L48" s="93">
        <f t="shared" si="18"/>
        <v>0</v>
      </c>
      <c r="M48" s="96">
        <f t="shared" si="18"/>
        <v>0</v>
      </c>
      <c r="N48" s="94">
        <f t="shared" si="18"/>
        <v>0</v>
      </c>
      <c r="O48" s="94">
        <f t="shared" si="18"/>
        <v>0</v>
      </c>
      <c r="P48" s="94">
        <f t="shared" si="18"/>
        <v>0</v>
      </c>
      <c r="Q48" s="93">
        <f t="shared" si="18"/>
        <v>0</v>
      </c>
    </row>
    <row r="49" spans="1:17" ht="20.25" customHeight="1">
      <c r="A49" s="91">
        <v>2150502</v>
      </c>
      <c r="B49" s="95" t="s">
        <v>191</v>
      </c>
      <c r="C49" s="91" t="s">
        <v>182</v>
      </c>
      <c r="D49" s="96">
        <v>19.579999999999998</v>
      </c>
      <c r="E49" s="94">
        <v>19.579999999999998</v>
      </c>
      <c r="F49" s="94">
        <v>19.579999999999998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3">
        <v>0</v>
      </c>
      <c r="M49" s="96">
        <v>0</v>
      </c>
      <c r="N49" s="94">
        <v>0</v>
      </c>
      <c r="O49" s="94">
        <v>0</v>
      </c>
      <c r="P49" s="94">
        <v>0</v>
      </c>
      <c r="Q49" s="93">
        <v>0</v>
      </c>
    </row>
    <row r="50" spans="1:17" ht="20.25" customHeight="1">
      <c r="A50" s="91"/>
      <c r="B50" s="95"/>
      <c r="C50" s="91" t="s">
        <v>138</v>
      </c>
      <c r="D50" s="96">
        <f t="shared" ref="D50:Q50" si="19">D51</f>
        <v>3.23</v>
      </c>
      <c r="E50" s="94">
        <f t="shared" si="19"/>
        <v>3.23</v>
      </c>
      <c r="F50" s="94">
        <f t="shared" si="19"/>
        <v>3.23</v>
      </c>
      <c r="G50" s="94">
        <f t="shared" si="19"/>
        <v>0</v>
      </c>
      <c r="H50" s="94">
        <f t="shared" si="19"/>
        <v>0</v>
      </c>
      <c r="I50" s="94">
        <f t="shared" si="19"/>
        <v>0</v>
      </c>
      <c r="J50" s="94">
        <f t="shared" si="19"/>
        <v>0</v>
      </c>
      <c r="K50" s="94">
        <f t="shared" si="19"/>
        <v>0</v>
      </c>
      <c r="L50" s="93">
        <f t="shared" si="19"/>
        <v>0</v>
      </c>
      <c r="M50" s="96">
        <f t="shared" si="19"/>
        <v>0</v>
      </c>
      <c r="N50" s="94">
        <f t="shared" si="19"/>
        <v>0</v>
      </c>
      <c r="O50" s="94">
        <f t="shared" si="19"/>
        <v>0</v>
      </c>
      <c r="P50" s="94">
        <f t="shared" si="19"/>
        <v>0</v>
      </c>
      <c r="Q50" s="93">
        <f t="shared" si="19"/>
        <v>0</v>
      </c>
    </row>
    <row r="51" spans="1:17" ht="20.25" customHeight="1">
      <c r="A51" s="91">
        <v>2150502</v>
      </c>
      <c r="B51" s="95" t="s">
        <v>191</v>
      </c>
      <c r="C51" s="91" t="s">
        <v>183</v>
      </c>
      <c r="D51" s="96">
        <v>3.23</v>
      </c>
      <c r="E51" s="94">
        <v>3.23</v>
      </c>
      <c r="F51" s="94">
        <v>3.23</v>
      </c>
      <c r="G51" s="94">
        <v>0</v>
      </c>
      <c r="H51" s="94">
        <v>0</v>
      </c>
      <c r="I51" s="94">
        <v>0</v>
      </c>
      <c r="J51" s="94">
        <v>0</v>
      </c>
      <c r="K51" s="94">
        <v>0</v>
      </c>
      <c r="L51" s="93">
        <v>0</v>
      </c>
      <c r="M51" s="96">
        <v>0</v>
      </c>
      <c r="N51" s="94">
        <v>0</v>
      </c>
      <c r="O51" s="94">
        <v>0</v>
      </c>
      <c r="P51" s="94">
        <v>0</v>
      </c>
      <c r="Q51" s="93">
        <v>0</v>
      </c>
    </row>
    <row r="52" spans="1:17" ht="20.25" customHeight="1">
      <c r="A52" s="91"/>
      <c r="B52" s="95"/>
      <c r="C52" s="91" t="s">
        <v>139</v>
      </c>
      <c r="D52" s="96">
        <f t="shared" ref="D52:Q52" si="20">D53</f>
        <v>2.42</v>
      </c>
      <c r="E52" s="94">
        <f t="shared" si="20"/>
        <v>2.42</v>
      </c>
      <c r="F52" s="94">
        <f t="shared" si="20"/>
        <v>2.42</v>
      </c>
      <c r="G52" s="94">
        <f t="shared" si="20"/>
        <v>0</v>
      </c>
      <c r="H52" s="94">
        <f t="shared" si="20"/>
        <v>0</v>
      </c>
      <c r="I52" s="94">
        <f t="shared" si="20"/>
        <v>0</v>
      </c>
      <c r="J52" s="94">
        <f t="shared" si="20"/>
        <v>0</v>
      </c>
      <c r="K52" s="94">
        <f t="shared" si="20"/>
        <v>0</v>
      </c>
      <c r="L52" s="93">
        <f t="shared" si="20"/>
        <v>0</v>
      </c>
      <c r="M52" s="96">
        <f t="shared" si="20"/>
        <v>0</v>
      </c>
      <c r="N52" s="94">
        <f t="shared" si="20"/>
        <v>0</v>
      </c>
      <c r="O52" s="94">
        <f t="shared" si="20"/>
        <v>0</v>
      </c>
      <c r="P52" s="94">
        <f t="shared" si="20"/>
        <v>0</v>
      </c>
      <c r="Q52" s="93">
        <f t="shared" si="20"/>
        <v>0</v>
      </c>
    </row>
    <row r="53" spans="1:17" ht="20.25" customHeight="1">
      <c r="A53" s="91">
        <v>2150502</v>
      </c>
      <c r="B53" s="95" t="s">
        <v>191</v>
      </c>
      <c r="C53" s="91" t="s">
        <v>184</v>
      </c>
      <c r="D53" s="96">
        <v>2.42</v>
      </c>
      <c r="E53" s="94">
        <v>2.42</v>
      </c>
      <c r="F53" s="94">
        <v>2.42</v>
      </c>
      <c r="G53" s="94">
        <v>0</v>
      </c>
      <c r="H53" s="94">
        <v>0</v>
      </c>
      <c r="I53" s="94">
        <v>0</v>
      </c>
      <c r="J53" s="94">
        <v>0</v>
      </c>
      <c r="K53" s="94">
        <v>0</v>
      </c>
      <c r="L53" s="93">
        <v>0</v>
      </c>
      <c r="M53" s="96">
        <v>0</v>
      </c>
      <c r="N53" s="94">
        <v>0</v>
      </c>
      <c r="O53" s="94">
        <v>0</v>
      </c>
      <c r="P53" s="94">
        <v>0</v>
      </c>
      <c r="Q53" s="93">
        <v>0</v>
      </c>
    </row>
    <row r="54" spans="1:17" ht="20.25" customHeight="1">
      <c r="A54" s="91"/>
      <c r="B54" s="95"/>
      <c r="C54" s="91" t="s">
        <v>140</v>
      </c>
      <c r="D54" s="96">
        <f t="shared" ref="D54:Q54" si="21">SUM(D55:D56)</f>
        <v>2.27</v>
      </c>
      <c r="E54" s="94">
        <f t="shared" si="21"/>
        <v>2.27</v>
      </c>
      <c r="F54" s="94">
        <f t="shared" si="21"/>
        <v>2.27</v>
      </c>
      <c r="G54" s="94">
        <f t="shared" si="21"/>
        <v>0</v>
      </c>
      <c r="H54" s="94">
        <f t="shared" si="21"/>
        <v>0</v>
      </c>
      <c r="I54" s="94">
        <f t="shared" si="21"/>
        <v>0</v>
      </c>
      <c r="J54" s="94">
        <f t="shared" si="21"/>
        <v>0</v>
      </c>
      <c r="K54" s="94">
        <f t="shared" si="21"/>
        <v>0</v>
      </c>
      <c r="L54" s="93">
        <f t="shared" si="21"/>
        <v>0</v>
      </c>
      <c r="M54" s="96">
        <f t="shared" si="21"/>
        <v>0</v>
      </c>
      <c r="N54" s="94">
        <f t="shared" si="21"/>
        <v>0</v>
      </c>
      <c r="O54" s="94">
        <f t="shared" si="21"/>
        <v>0</v>
      </c>
      <c r="P54" s="94">
        <f t="shared" si="21"/>
        <v>0</v>
      </c>
      <c r="Q54" s="93">
        <f t="shared" si="21"/>
        <v>0</v>
      </c>
    </row>
    <row r="55" spans="1:17" ht="20.25" customHeight="1">
      <c r="A55" s="91">
        <v>2150502</v>
      </c>
      <c r="B55" s="95" t="s">
        <v>191</v>
      </c>
      <c r="C55" s="91" t="s">
        <v>185</v>
      </c>
      <c r="D55" s="96">
        <v>1.95</v>
      </c>
      <c r="E55" s="94">
        <v>1.95</v>
      </c>
      <c r="F55" s="94">
        <v>1.95</v>
      </c>
      <c r="G55" s="94">
        <v>0</v>
      </c>
      <c r="H55" s="94">
        <v>0</v>
      </c>
      <c r="I55" s="94">
        <v>0</v>
      </c>
      <c r="J55" s="94">
        <v>0</v>
      </c>
      <c r="K55" s="94">
        <v>0</v>
      </c>
      <c r="L55" s="93">
        <v>0</v>
      </c>
      <c r="M55" s="96">
        <v>0</v>
      </c>
      <c r="N55" s="94">
        <v>0</v>
      </c>
      <c r="O55" s="94">
        <v>0</v>
      </c>
      <c r="P55" s="94">
        <v>0</v>
      </c>
      <c r="Q55" s="93">
        <v>0</v>
      </c>
    </row>
    <row r="56" spans="1:17" ht="20.25" customHeight="1">
      <c r="A56" s="91">
        <v>2150502</v>
      </c>
      <c r="B56" s="95" t="s">
        <v>191</v>
      </c>
      <c r="C56" s="91" t="s">
        <v>236</v>
      </c>
      <c r="D56" s="96">
        <v>0.32</v>
      </c>
      <c r="E56" s="94">
        <v>0.32</v>
      </c>
      <c r="F56" s="94">
        <v>0.32</v>
      </c>
      <c r="G56" s="94">
        <v>0</v>
      </c>
      <c r="H56" s="94">
        <v>0</v>
      </c>
      <c r="I56" s="94">
        <v>0</v>
      </c>
      <c r="J56" s="94">
        <v>0</v>
      </c>
      <c r="K56" s="94">
        <v>0</v>
      </c>
      <c r="L56" s="93">
        <v>0</v>
      </c>
      <c r="M56" s="96">
        <v>0</v>
      </c>
      <c r="N56" s="94">
        <v>0</v>
      </c>
      <c r="O56" s="94">
        <v>0</v>
      </c>
      <c r="P56" s="94">
        <v>0</v>
      </c>
      <c r="Q56" s="93">
        <v>0</v>
      </c>
    </row>
    <row r="57" spans="1:17" ht="20.25" customHeight="1">
      <c r="A57" s="91"/>
      <c r="B57" s="95"/>
      <c r="C57" s="91" t="s">
        <v>141</v>
      </c>
      <c r="D57" s="96">
        <f t="shared" ref="D57:Q57" si="22">D58</f>
        <v>2.35</v>
      </c>
      <c r="E57" s="94">
        <f t="shared" si="22"/>
        <v>2.35</v>
      </c>
      <c r="F57" s="94">
        <f t="shared" si="22"/>
        <v>2.35</v>
      </c>
      <c r="G57" s="94">
        <f t="shared" si="22"/>
        <v>0</v>
      </c>
      <c r="H57" s="94">
        <f t="shared" si="22"/>
        <v>0</v>
      </c>
      <c r="I57" s="94">
        <f t="shared" si="22"/>
        <v>0</v>
      </c>
      <c r="J57" s="94">
        <f t="shared" si="22"/>
        <v>0</v>
      </c>
      <c r="K57" s="94">
        <f t="shared" si="22"/>
        <v>0</v>
      </c>
      <c r="L57" s="93">
        <f t="shared" si="22"/>
        <v>0</v>
      </c>
      <c r="M57" s="96">
        <f t="shared" si="22"/>
        <v>0</v>
      </c>
      <c r="N57" s="94">
        <f t="shared" si="22"/>
        <v>0</v>
      </c>
      <c r="O57" s="94">
        <f t="shared" si="22"/>
        <v>0</v>
      </c>
      <c r="P57" s="94">
        <f t="shared" si="22"/>
        <v>0</v>
      </c>
      <c r="Q57" s="93">
        <f t="shared" si="22"/>
        <v>0</v>
      </c>
    </row>
    <row r="58" spans="1:17" ht="20.25" customHeight="1">
      <c r="A58" s="91">
        <v>2013699</v>
      </c>
      <c r="B58" s="95" t="s">
        <v>186</v>
      </c>
      <c r="C58" s="91" t="s">
        <v>187</v>
      </c>
      <c r="D58" s="96">
        <v>2.35</v>
      </c>
      <c r="E58" s="94">
        <v>2.35</v>
      </c>
      <c r="F58" s="94">
        <v>2.35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3">
        <v>0</v>
      </c>
      <c r="M58" s="96">
        <v>0</v>
      </c>
      <c r="N58" s="94">
        <v>0</v>
      </c>
      <c r="O58" s="94">
        <v>0</v>
      </c>
      <c r="P58" s="94">
        <v>0</v>
      </c>
      <c r="Q58" s="93">
        <v>0</v>
      </c>
    </row>
    <row r="59" spans="1:17" ht="20.25" customHeight="1">
      <c r="A59" s="91"/>
      <c r="B59" s="95"/>
      <c r="C59" s="91" t="s">
        <v>188</v>
      </c>
      <c r="D59" s="96">
        <f t="shared" ref="D59:Q59" si="23">D60+D62+D66</f>
        <v>11.340000000000002</v>
      </c>
      <c r="E59" s="94">
        <f t="shared" si="23"/>
        <v>11.340000000000002</v>
      </c>
      <c r="F59" s="94">
        <f t="shared" si="23"/>
        <v>11.340000000000002</v>
      </c>
      <c r="G59" s="94">
        <f t="shared" si="23"/>
        <v>0</v>
      </c>
      <c r="H59" s="94">
        <f t="shared" si="23"/>
        <v>0</v>
      </c>
      <c r="I59" s="94">
        <f t="shared" si="23"/>
        <v>0</v>
      </c>
      <c r="J59" s="94">
        <f t="shared" si="23"/>
        <v>0</v>
      </c>
      <c r="K59" s="94">
        <f t="shared" si="23"/>
        <v>0</v>
      </c>
      <c r="L59" s="93">
        <f t="shared" si="23"/>
        <v>0</v>
      </c>
      <c r="M59" s="96">
        <f t="shared" si="23"/>
        <v>0</v>
      </c>
      <c r="N59" s="94">
        <f t="shared" si="23"/>
        <v>0</v>
      </c>
      <c r="O59" s="94">
        <f t="shared" si="23"/>
        <v>0</v>
      </c>
      <c r="P59" s="94">
        <f t="shared" si="23"/>
        <v>0</v>
      </c>
      <c r="Q59" s="93">
        <f t="shared" si="23"/>
        <v>0</v>
      </c>
    </row>
    <row r="60" spans="1:17" ht="20.25" customHeight="1">
      <c r="A60" s="91"/>
      <c r="B60" s="95"/>
      <c r="C60" s="91" t="s">
        <v>234</v>
      </c>
      <c r="D60" s="96">
        <f t="shared" ref="D60:Q60" si="24">D61</f>
        <v>10.74</v>
      </c>
      <c r="E60" s="94">
        <f t="shared" si="24"/>
        <v>10.74</v>
      </c>
      <c r="F60" s="94">
        <f t="shared" si="24"/>
        <v>10.74</v>
      </c>
      <c r="G60" s="94">
        <f t="shared" si="24"/>
        <v>0</v>
      </c>
      <c r="H60" s="94">
        <f t="shared" si="24"/>
        <v>0</v>
      </c>
      <c r="I60" s="94">
        <f t="shared" si="24"/>
        <v>0</v>
      </c>
      <c r="J60" s="94">
        <f t="shared" si="24"/>
        <v>0</v>
      </c>
      <c r="K60" s="94">
        <f t="shared" si="24"/>
        <v>0</v>
      </c>
      <c r="L60" s="93">
        <f t="shared" si="24"/>
        <v>0</v>
      </c>
      <c r="M60" s="96">
        <f t="shared" si="24"/>
        <v>0</v>
      </c>
      <c r="N60" s="94">
        <f t="shared" si="24"/>
        <v>0</v>
      </c>
      <c r="O60" s="94">
        <f t="shared" si="24"/>
        <v>0</v>
      </c>
      <c r="P60" s="94">
        <f t="shared" si="24"/>
        <v>0</v>
      </c>
      <c r="Q60" s="93">
        <f t="shared" si="24"/>
        <v>0</v>
      </c>
    </row>
    <row r="61" spans="1:17" ht="20.25" customHeight="1">
      <c r="A61" s="91">
        <v>2150502</v>
      </c>
      <c r="B61" s="95" t="s">
        <v>191</v>
      </c>
      <c r="C61" s="91" t="s">
        <v>237</v>
      </c>
      <c r="D61" s="96">
        <v>10.74</v>
      </c>
      <c r="E61" s="94">
        <v>10.74</v>
      </c>
      <c r="F61" s="94">
        <v>10.74</v>
      </c>
      <c r="G61" s="94">
        <v>0</v>
      </c>
      <c r="H61" s="94">
        <v>0</v>
      </c>
      <c r="I61" s="94">
        <v>0</v>
      </c>
      <c r="J61" s="94">
        <v>0</v>
      </c>
      <c r="K61" s="94">
        <v>0</v>
      </c>
      <c r="L61" s="93">
        <v>0</v>
      </c>
      <c r="M61" s="96">
        <v>0</v>
      </c>
      <c r="N61" s="94">
        <v>0</v>
      </c>
      <c r="O61" s="94">
        <v>0</v>
      </c>
      <c r="P61" s="94">
        <v>0</v>
      </c>
      <c r="Q61" s="93">
        <v>0</v>
      </c>
    </row>
    <row r="62" spans="1:17" ht="20.25" customHeight="1">
      <c r="A62" s="91"/>
      <c r="B62" s="95"/>
      <c r="C62" s="91" t="s">
        <v>235</v>
      </c>
      <c r="D62" s="96">
        <f t="shared" ref="D62:Q62" si="25">SUM(D63:D65)</f>
        <v>0.54999999999999993</v>
      </c>
      <c r="E62" s="94">
        <f t="shared" si="25"/>
        <v>0.54999999999999993</v>
      </c>
      <c r="F62" s="94">
        <f t="shared" si="25"/>
        <v>0.54999999999999993</v>
      </c>
      <c r="G62" s="94">
        <f t="shared" si="25"/>
        <v>0</v>
      </c>
      <c r="H62" s="94">
        <f t="shared" si="25"/>
        <v>0</v>
      </c>
      <c r="I62" s="94">
        <f t="shared" si="25"/>
        <v>0</v>
      </c>
      <c r="J62" s="94">
        <f t="shared" si="25"/>
        <v>0</v>
      </c>
      <c r="K62" s="94">
        <f t="shared" si="25"/>
        <v>0</v>
      </c>
      <c r="L62" s="93">
        <f t="shared" si="25"/>
        <v>0</v>
      </c>
      <c r="M62" s="96">
        <f t="shared" si="25"/>
        <v>0</v>
      </c>
      <c r="N62" s="94">
        <f t="shared" si="25"/>
        <v>0</v>
      </c>
      <c r="O62" s="94">
        <f t="shared" si="25"/>
        <v>0</v>
      </c>
      <c r="P62" s="94">
        <f t="shared" si="25"/>
        <v>0</v>
      </c>
      <c r="Q62" s="93">
        <f t="shared" si="25"/>
        <v>0</v>
      </c>
    </row>
    <row r="63" spans="1:17" ht="20.25" customHeight="1">
      <c r="A63" s="91">
        <v>2150502</v>
      </c>
      <c r="B63" s="95" t="s">
        <v>191</v>
      </c>
      <c r="C63" s="91" t="s">
        <v>238</v>
      </c>
      <c r="D63" s="96">
        <v>0.35</v>
      </c>
      <c r="E63" s="94">
        <v>0.35</v>
      </c>
      <c r="F63" s="94">
        <v>0.35</v>
      </c>
      <c r="G63" s="94">
        <v>0</v>
      </c>
      <c r="H63" s="94">
        <v>0</v>
      </c>
      <c r="I63" s="94">
        <v>0</v>
      </c>
      <c r="J63" s="94">
        <v>0</v>
      </c>
      <c r="K63" s="94">
        <v>0</v>
      </c>
      <c r="L63" s="93">
        <v>0</v>
      </c>
      <c r="M63" s="96">
        <v>0</v>
      </c>
      <c r="N63" s="94">
        <v>0</v>
      </c>
      <c r="O63" s="94">
        <v>0</v>
      </c>
      <c r="P63" s="94">
        <v>0</v>
      </c>
      <c r="Q63" s="93">
        <v>0</v>
      </c>
    </row>
    <row r="64" spans="1:17" ht="20.25" customHeight="1">
      <c r="A64" s="91">
        <v>2150502</v>
      </c>
      <c r="B64" s="95" t="s">
        <v>191</v>
      </c>
      <c r="C64" s="91" t="s">
        <v>239</v>
      </c>
      <c r="D64" s="96">
        <v>0.1</v>
      </c>
      <c r="E64" s="94">
        <v>0.1</v>
      </c>
      <c r="F64" s="94">
        <v>0.1</v>
      </c>
      <c r="G64" s="94">
        <v>0</v>
      </c>
      <c r="H64" s="94">
        <v>0</v>
      </c>
      <c r="I64" s="94">
        <v>0</v>
      </c>
      <c r="J64" s="94">
        <v>0</v>
      </c>
      <c r="K64" s="94">
        <v>0</v>
      </c>
      <c r="L64" s="93">
        <v>0</v>
      </c>
      <c r="M64" s="96">
        <v>0</v>
      </c>
      <c r="N64" s="94">
        <v>0</v>
      </c>
      <c r="O64" s="94">
        <v>0</v>
      </c>
      <c r="P64" s="94">
        <v>0</v>
      </c>
      <c r="Q64" s="93">
        <v>0</v>
      </c>
    </row>
    <row r="65" spans="1:17" ht="20.25" customHeight="1">
      <c r="A65" s="91">
        <v>2150502</v>
      </c>
      <c r="B65" s="95" t="s">
        <v>191</v>
      </c>
      <c r="C65" s="91" t="s">
        <v>240</v>
      </c>
      <c r="D65" s="96">
        <v>0.1</v>
      </c>
      <c r="E65" s="94">
        <v>0.1</v>
      </c>
      <c r="F65" s="94">
        <v>0.1</v>
      </c>
      <c r="G65" s="94">
        <v>0</v>
      </c>
      <c r="H65" s="94">
        <v>0</v>
      </c>
      <c r="I65" s="94">
        <v>0</v>
      </c>
      <c r="J65" s="94">
        <v>0</v>
      </c>
      <c r="K65" s="94">
        <v>0</v>
      </c>
      <c r="L65" s="93">
        <v>0</v>
      </c>
      <c r="M65" s="96">
        <v>0</v>
      </c>
      <c r="N65" s="94">
        <v>0</v>
      </c>
      <c r="O65" s="94">
        <v>0</v>
      </c>
      <c r="P65" s="94">
        <v>0</v>
      </c>
      <c r="Q65" s="93">
        <v>0</v>
      </c>
    </row>
    <row r="66" spans="1:17" ht="20.25" customHeight="1">
      <c r="A66" s="91"/>
      <c r="B66" s="95"/>
      <c r="C66" s="91" t="s">
        <v>142</v>
      </c>
      <c r="D66" s="96">
        <f t="shared" ref="D66:Q66" si="26">D67</f>
        <v>0.05</v>
      </c>
      <c r="E66" s="94">
        <f t="shared" si="26"/>
        <v>0.05</v>
      </c>
      <c r="F66" s="94">
        <f t="shared" si="26"/>
        <v>0.05</v>
      </c>
      <c r="G66" s="94">
        <f t="shared" si="26"/>
        <v>0</v>
      </c>
      <c r="H66" s="94">
        <f t="shared" si="26"/>
        <v>0</v>
      </c>
      <c r="I66" s="94">
        <f t="shared" si="26"/>
        <v>0</v>
      </c>
      <c r="J66" s="94">
        <f t="shared" si="26"/>
        <v>0</v>
      </c>
      <c r="K66" s="94">
        <f t="shared" si="26"/>
        <v>0</v>
      </c>
      <c r="L66" s="93">
        <f t="shared" si="26"/>
        <v>0</v>
      </c>
      <c r="M66" s="96">
        <f t="shared" si="26"/>
        <v>0</v>
      </c>
      <c r="N66" s="94">
        <f t="shared" si="26"/>
        <v>0</v>
      </c>
      <c r="O66" s="94">
        <f t="shared" si="26"/>
        <v>0</v>
      </c>
      <c r="P66" s="94">
        <f t="shared" si="26"/>
        <v>0</v>
      </c>
      <c r="Q66" s="93">
        <f t="shared" si="26"/>
        <v>0</v>
      </c>
    </row>
    <row r="67" spans="1:17" ht="20.25" customHeight="1">
      <c r="A67" s="91">
        <v>2150502</v>
      </c>
      <c r="B67" s="95" t="s">
        <v>191</v>
      </c>
      <c r="C67" s="91" t="s">
        <v>189</v>
      </c>
      <c r="D67" s="96">
        <v>0.05</v>
      </c>
      <c r="E67" s="94">
        <v>0.05</v>
      </c>
      <c r="F67" s="94">
        <v>0.05</v>
      </c>
      <c r="G67" s="94">
        <v>0</v>
      </c>
      <c r="H67" s="94">
        <v>0</v>
      </c>
      <c r="I67" s="94">
        <v>0</v>
      </c>
      <c r="J67" s="94">
        <v>0</v>
      </c>
      <c r="K67" s="94">
        <v>0</v>
      </c>
      <c r="L67" s="93">
        <v>0</v>
      </c>
      <c r="M67" s="96">
        <v>0</v>
      </c>
      <c r="N67" s="94">
        <v>0</v>
      </c>
      <c r="O67" s="94">
        <v>0</v>
      </c>
      <c r="P67" s="94">
        <v>0</v>
      </c>
      <c r="Q67" s="93">
        <v>0</v>
      </c>
    </row>
    <row r="68" spans="1:17" ht="20.25" customHeight="1">
      <c r="A68" s="91"/>
      <c r="B68" s="95"/>
      <c r="C68" s="91" t="s">
        <v>190</v>
      </c>
      <c r="D68" s="96">
        <f t="shared" ref="D68:Q68" si="27">D69+D77+D79+D81+D89+D98</f>
        <v>3578.97</v>
      </c>
      <c r="E68" s="94">
        <f t="shared" si="27"/>
        <v>3578.97</v>
      </c>
      <c r="F68" s="94">
        <f t="shared" si="27"/>
        <v>78.12</v>
      </c>
      <c r="G68" s="94">
        <f t="shared" si="27"/>
        <v>3500</v>
      </c>
      <c r="H68" s="94">
        <f t="shared" si="27"/>
        <v>0.85</v>
      </c>
      <c r="I68" s="94">
        <f t="shared" si="27"/>
        <v>0</v>
      </c>
      <c r="J68" s="94">
        <f t="shared" si="27"/>
        <v>0</v>
      </c>
      <c r="K68" s="94">
        <f t="shared" si="27"/>
        <v>0</v>
      </c>
      <c r="L68" s="93">
        <f t="shared" si="27"/>
        <v>0</v>
      </c>
      <c r="M68" s="96">
        <f t="shared" si="27"/>
        <v>0</v>
      </c>
      <c r="N68" s="94">
        <f t="shared" si="27"/>
        <v>0</v>
      </c>
      <c r="O68" s="94">
        <f t="shared" si="27"/>
        <v>0</v>
      </c>
      <c r="P68" s="94">
        <f t="shared" si="27"/>
        <v>0</v>
      </c>
      <c r="Q68" s="93">
        <f t="shared" si="27"/>
        <v>0</v>
      </c>
    </row>
    <row r="69" spans="1:17" ht="20.25" customHeight="1">
      <c r="A69" s="91"/>
      <c r="B69" s="95"/>
      <c r="C69" s="91" t="s">
        <v>4</v>
      </c>
      <c r="D69" s="96">
        <f t="shared" ref="D69:Q69" si="28">SUM(D70:D76)</f>
        <v>25</v>
      </c>
      <c r="E69" s="94">
        <f t="shared" si="28"/>
        <v>25</v>
      </c>
      <c r="F69" s="94">
        <f t="shared" si="28"/>
        <v>25</v>
      </c>
      <c r="G69" s="94">
        <f t="shared" si="28"/>
        <v>0</v>
      </c>
      <c r="H69" s="94">
        <f t="shared" si="28"/>
        <v>0</v>
      </c>
      <c r="I69" s="94">
        <f t="shared" si="28"/>
        <v>0</v>
      </c>
      <c r="J69" s="94">
        <f t="shared" si="28"/>
        <v>0</v>
      </c>
      <c r="K69" s="94">
        <f t="shared" si="28"/>
        <v>0</v>
      </c>
      <c r="L69" s="93">
        <f t="shared" si="28"/>
        <v>0</v>
      </c>
      <c r="M69" s="96">
        <f t="shared" si="28"/>
        <v>0</v>
      </c>
      <c r="N69" s="94">
        <f t="shared" si="28"/>
        <v>0</v>
      </c>
      <c r="O69" s="94">
        <f t="shared" si="28"/>
        <v>0</v>
      </c>
      <c r="P69" s="94">
        <f t="shared" si="28"/>
        <v>0</v>
      </c>
      <c r="Q69" s="93">
        <f t="shared" si="28"/>
        <v>0</v>
      </c>
    </row>
    <row r="70" spans="1:17" ht="20.25" customHeight="1">
      <c r="A70" s="91">
        <v>2150599</v>
      </c>
      <c r="B70" s="95" t="s">
        <v>17</v>
      </c>
      <c r="C70" s="91" t="s">
        <v>192</v>
      </c>
      <c r="D70" s="96">
        <v>3.69</v>
      </c>
      <c r="E70" s="94">
        <v>3.69</v>
      </c>
      <c r="F70" s="94">
        <v>3.69</v>
      </c>
      <c r="G70" s="94">
        <v>0</v>
      </c>
      <c r="H70" s="94">
        <v>0</v>
      </c>
      <c r="I70" s="94">
        <v>0</v>
      </c>
      <c r="J70" s="94">
        <v>0</v>
      </c>
      <c r="K70" s="94">
        <v>0</v>
      </c>
      <c r="L70" s="93">
        <v>0</v>
      </c>
      <c r="M70" s="96">
        <v>0</v>
      </c>
      <c r="N70" s="94">
        <v>0</v>
      </c>
      <c r="O70" s="94">
        <v>0</v>
      </c>
      <c r="P70" s="94">
        <v>0</v>
      </c>
      <c r="Q70" s="93">
        <v>0</v>
      </c>
    </row>
    <row r="71" spans="1:17" ht="20.25" customHeight="1">
      <c r="A71" s="91">
        <v>2150599</v>
      </c>
      <c r="B71" s="95" t="s">
        <v>17</v>
      </c>
      <c r="C71" s="91" t="s">
        <v>175</v>
      </c>
      <c r="D71" s="96">
        <v>1.21</v>
      </c>
      <c r="E71" s="94">
        <v>1.21</v>
      </c>
      <c r="F71" s="94">
        <v>1.21</v>
      </c>
      <c r="G71" s="94">
        <v>0</v>
      </c>
      <c r="H71" s="94">
        <v>0</v>
      </c>
      <c r="I71" s="94">
        <v>0</v>
      </c>
      <c r="J71" s="94">
        <v>0</v>
      </c>
      <c r="K71" s="94">
        <v>0</v>
      </c>
      <c r="L71" s="93">
        <v>0</v>
      </c>
      <c r="M71" s="96">
        <v>0</v>
      </c>
      <c r="N71" s="94">
        <v>0</v>
      </c>
      <c r="O71" s="94">
        <v>0</v>
      </c>
      <c r="P71" s="94">
        <v>0</v>
      </c>
      <c r="Q71" s="93">
        <v>0</v>
      </c>
    </row>
    <row r="72" spans="1:17" ht="20.25" customHeight="1">
      <c r="A72" s="91">
        <v>2150599</v>
      </c>
      <c r="B72" s="95" t="s">
        <v>17</v>
      </c>
      <c r="C72" s="91" t="s">
        <v>205</v>
      </c>
      <c r="D72" s="96">
        <v>6</v>
      </c>
      <c r="E72" s="94">
        <v>6</v>
      </c>
      <c r="F72" s="94">
        <v>6</v>
      </c>
      <c r="G72" s="94">
        <v>0</v>
      </c>
      <c r="H72" s="94">
        <v>0</v>
      </c>
      <c r="I72" s="94">
        <v>0</v>
      </c>
      <c r="J72" s="94">
        <v>0</v>
      </c>
      <c r="K72" s="94">
        <v>0</v>
      </c>
      <c r="L72" s="93">
        <v>0</v>
      </c>
      <c r="M72" s="96">
        <v>0</v>
      </c>
      <c r="N72" s="94">
        <v>0</v>
      </c>
      <c r="O72" s="94">
        <v>0</v>
      </c>
      <c r="P72" s="94">
        <v>0</v>
      </c>
      <c r="Q72" s="93">
        <v>0</v>
      </c>
    </row>
    <row r="73" spans="1:17" ht="20.25" customHeight="1">
      <c r="A73" s="91">
        <v>2150599</v>
      </c>
      <c r="B73" s="95" t="s">
        <v>17</v>
      </c>
      <c r="C73" s="91" t="s">
        <v>179</v>
      </c>
      <c r="D73" s="96">
        <v>2.5</v>
      </c>
      <c r="E73" s="94">
        <v>2.5</v>
      </c>
      <c r="F73" s="94">
        <v>2.5</v>
      </c>
      <c r="G73" s="94">
        <v>0</v>
      </c>
      <c r="H73" s="94">
        <v>0</v>
      </c>
      <c r="I73" s="94">
        <v>0</v>
      </c>
      <c r="J73" s="94">
        <v>0</v>
      </c>
      <c r="K73" s="94">
        <v>0</v>
      </c>
      <c r="L73" s="93">
        <v>0</v>
      </c>
      <c r="M73" s="96">
        <v>0</v>
      </c>
      <c r="N73" s="94">
        <v>0</v>
      </c>
      <c r="O73" s="94">
        <v>0</v>
      </c>
      <c r="P73" s="94">
        <v>0</v>
      </c>
      <c r="Q73" s="93">
        <v>0</v>
      </c>
    </row>
    <row r="74" spans="1:17" ht="20.25" customHeight="1">
      <c r="A74" s="91">
        <v>2150599</v>
      </c>
      <c r="B74" s="95" t="s">
        <v>17</v>
      </c>
      <c r="C74" s="91" t="s">
        <v>194</v>
      </c>
      <c r="D74" s="96">
        <v>4.5999999999999996</v>
      </c>
      <c r="E74" s="94">
        <v>4.5999999999999996</v>
      </c>
      <c r="F74" s="94">
        <v>4.5999999999999996</v>
      </c>
      <c r="G74" s="94">
        <v>0</v>
      </c>
      <c r="H74" s="94">
        <v>0</v>
      </c>
      <c r="I74" s="94">
        <v>0</v>
      </c>
      <c r="J74" s="94">
        <v>0</v>
      </c>
      <c r="K74" s="94">
        <v>0</v>
      </c>
      <c r="L74" s="93">
        <v>0</v>
      </c>
      <c r="M74" s="96">
        <v>0</v>
      </c>
      <c r="N74" s="94">
        <v>0</v>
      </c>
      <c r="O74" s="94">
        <v>0</v>
      </c>
      <c r="P74" s="94">
        <v>0</v>
      </c>
      <c r="Q74" s="93">
        <v>0</v>
      </c>
    </row>
    <row r="75" spans="1:17" ht="20.25" customHeight="1">
      <c r="A75" s="91">
        <v>2150599</v>
      </c>
      <c r="B75" s="95" t="s">
        <v>17</v>
      </c>
      <c r="C75" s="91" t="s">
        <v>180</v>
      </c>
      <c r="D75" s="96">
        <v>2</v>
      </c>
      <c r="E75" s="94">
        <v>2</v>
      </c>
      <c r="F75" s="94">
        <v>2</v>
      </c>
      <c r="G75" s="94">
        <v>0</v>
      </c>
      <c r="H75" s="94">
        <v>0</v>
      </c>
      <c r="I75" s="94">
        <v>0</v>
      </c>
      <c r="J75" s="94">
        <v>0</v>
      </c>
      <c r="K75" s="94">
        <v>0</v>
      </c>
      <c r="L75" s="93">
        <v>0</v>
      </c>
      <c r="M75" s="96">
        <v>0</v>
      </c>
      <c r="N75" s="94">
        <v>0</v>
      </c>
      <c r="O75" s="94">
        <v>0</v>
      </c>
      <c r="P75" s="94">
        <v>0</v>
      </c>
      <c r="Q75" s="93">
        <v>0</v>
      </c>
    </row>
    <row r="76" spans="1:17" ht="20.25" customHeight="1">
      <c r="A76" s="91">
        <v>2150599</v>
      </c>
      <c r="B76" s="95" t="s">
        <v>17</v>
      </c>
      <c r="C76" s="91" t="s">
        <v>181</v>
      </c>
      <c r="D76" s="96">
        <v>5</v>
      </c>
      <c r="E76" s="94">
        <v>5</v>
      </c>
      <c r="F76" s="94">
        <v>5</v>
      </c>
      <c r="G76" s="94">
        <v>0</v>
      </c>
      <c r="H76" s="94">
        <v>0</v>
      </c>
      <c r="I76" s="94">
        <v>0</v>
      </c>
      <c r="J76" s="94">
        <v>0</v>
      </c>
      <c r="K76" s="94">
        <v>0</v>
      </c>
      <c r="L76" s="93">
        <v>0</v>
      </c>
      <c r="M76" s="96">
        <v>0</v>
      </c>
      <c r="N76" s="94">
        <v>0</v>
      </c>
      <c r="O76" s="94">
        <v>0</v>
      </c>
      <c r="P76" s="94">
        <v>0</v>
      </c>
      <c r="Q76" s="93">
        <v>0</v>
      </c>
    </row>
    <row r="77" spans="1:17" ht="20.25" customHeight="1">
      <c r="A77" s="91"/>
      <c r="B77" s="95"/>
      <c r="C77" s="91" t="s">
        <v>5</v>
      </c>
      <c r="D77" s="96">
        <f t="shared" ref="D77:Q77" si="29">D78</f>
        <v>3500</v>
      </c>
      <c r="E77" s="94">
        <f t="shared" si="29"/>
        <v>3500</v>
      </c>
      <c r="F77" s="94">
        <f t="shared" si="29"/>
        <v>0</v>
      </c>
      <c r="G77" s="94">
        <f t="shared" si="29"/>
        <v>3500</v>
      </c>
      <c r="H77" s="94">
        <f t="shared" si="29"/>
        <v>0</v>
      </c>
      <c r="I77" s="94">
        <f t="shared" si="29"/>
        <v>0</v>
      </c>
      <c r="J77" s="94">
        <f t="shared" si="29"/>
        <v>0</v>
      </c>
      <c r="K77" s="94">
        <f t="shared" si="29"/>
        <v>0</v>
      </c>
      <c r="L77" s="93">
        <f t="shared" si="29"/>
        <v>0</v>
      </c>
      <c r="M77" s="96">
        <f t="shared" si="29"/>
        <v>0</v>
      </c>
      <c r="N77" s="94">
        <f t="shared" si="29"/>
        <v>0</v>
      </c>
      <c r="O77" s="94">
        <f t="shared" si="29"/>
        <v>0</v>
      </c>
      <c r="P77" s="94">
        <f t="shared" si="29"/>
        <v>0</v>
      </c>
      <c r="Q77" s="93">
        <f t="shared" si="29"/>
        <v>0</v>
      </c>
    </row>
    <row r="78" spans="1:17" ht="20.25" customHeight="1">
      <c r="A78" s="91">
        <v>2150202</v>
      </c>
      <c r="B78" s="95" t="s">
        <v>191</v>
      </c>
      <c r="C78" s="91" t="s">
        <v>206</v>
      </c>
      <c r="D78" s="96">
        <v>3500</v>
      </c>
      <c r="E78" s="94">
        <v>3500</v>
      </c>
      <c r="F78" s="94">
        <v>0</v>
      </c>
      <c r="G78" s="94">
        <v>3500</v>
      </c>
      <c r="H78" s="94">
        <v>0</v>
      </c>
      <c r="I78" s="94">
        <v>0</v>
      </c>
      <c r="J78" s="94">
        <v>0</v>
      </c>
      <c r="K78" s="94">
        <v>0</v>
      </c>
      <c r="L78" s="93">
        <v>0</v>
      </c>
      <c r="M78" s="96">
        <v>0</v>
      </c>
      <c r="N78" s="94">
        <v>0</v>
      </c>
      <c r="O78" s="94">
        <v>0</v>
      </c>
      <c r="P78" s="94">
        <v>0</v>
      </c>
      <c r="Q78" s="93">
        <v>0</v>
      </c>
    </row>
    <row r="79" spans="1:17" ht="20.25" customHeight="1">
      <c r="A79" s="91"/>
      <c r="B79" s="95"/>
      <c r="C79" s="91" t="s">
        <v>8</v>
      </c>
      <c r="D79" s="96">
        <f t="shared" ref="D79:Q79" si="30">D80</f>
        <v>4</v>
      </c>
      <c r="E79" s="94">
        <f t="shared" si="30"/>
        <v>4</v>
      </c>
      <c r="F79" s="94">
        <f t="shared" si="30"/>
        <v>4</v>
      </c>
      <c r="G79" s="94">
        <f t="shared" si="30"/>
        <v>0</v>
      </c>
      <c r="H79" s="94">
        <f t="shared" si="30"/>
        <v>0</v>
      </c>
      <c r="I79" s="94">
        <f t="shared" si="30"/>
        <v>0</v>
      </c>
      <c r="J79" s="94">
        <f t="shared" si="30"/>
        <v>0</v>
      </c>
      <c r="K79" s="94">
        <f t="shared" si="30"/>
        <v>0</v>
      </c>
      <c r="L79" s="93">
        <f t="shared" si="30"/>
        <v>0</v>
      </c>
      <c r="M79" s="96">
        <f t="shared" si="30"/>
        <v>0</v>
      </c>
      <c r="N79" s="94">
        <f t="shared" si="30"/>
        <v>0</v>
      </c>
      <c r="O79" s="94">
        <f t="shared" si="30"/>
        <v>0</v>
      </c>
      <c r="P79" s="94">
        <f t="shared" si="30"/>
        <v>0</v>
      </c>
      <c r="Q79" s="93">
        <f t="shared" si="30"/>
        <v>0</v>
      </c>
    </row>
    <row r="80" spans="1:17" ht="20.25" customHeight="1">
      <c r="A80" s="91">
        <v>2150899</v>
      </c>
      <c r="B80" s="95" t="s">
        <v>18</v>
      </c>
      <c r="C80" s="91" t="s">
        <v>194</v>
      </c>
      <c r="D80" s="96">
        <v>4</v>
      </c>
      <c r="E80" s="94">
        <v>4</v>
      </c>
      <c r="F80" s="94">
        <v>4</v>
      </c>
      <c r="G80" s="94">
        <v>0</v>
      </c>
      <c r="H80" s="94">
        <v>0</v>
      </c>
      <c r="I80" s="94">
        <v>0</v>
      </c>
      <c r="J80" s="94">
        <v>0</v>
      </c>
      <c r="K80" s="94">
        <v>0</v>
      </c>
      <c r="L80" s="93">
        <v>0</v>
      </c>
      <c r="M80" s="96">
        <v>0</v>
      </c>
      <c r="N80" s="94">
        <v>0</v>
      </c>
      <c r="O80" s="94">
        <v>0</v>
      </c>
      <c r="P80" s="94">
        <v>0</v>
      </c>
      <c r="Q80" s="93">
        <v>0</v>
      </c>
    </row>
    <row r="81" spans="1:17" ht="20.25" customHeight="1">
      <c r="A81" s="91"/>
      <c r="B81" s="95"/>
      <c r="C81" s="91" t="s">
        <v>6</v>
      </c>
      <c r="D81" s="96">
        <f t="shared" ref="D81:Q81" si="31">SUM(D82:D88)</f>
        <v>20</v>
      </c>
      <c r="E81" s="94">
        <f t="shared" si="31"/>
        <v>20</v>
      </c>
      <c r="F81" s="94">
        <f t="shared" si="31"/>
        <v>20</v>
      </c>
      <c r="G81" s="94">
        <f t="shared" si="31"/>
        <v>0</v>
      </c>
      <c r="H81" s="94">
        <f t="shared" si="31"/>
        <v>0</v>
      </c>
      <c r="I81" s="94">
        <f t="shared" si="31"/>
        <v>0</v>
      </c>
      <c r="J81" s="94">
        <f t="shared" si="31"/>
        <v>0</v>
      </c>
      <c r="K81" s="94">
        <f t="shared" si="31"/>
        <v>0</v>
      </c>
      <c r="L81" s="93">
        <f t="shared" si="31"/>
        <v>0</v>
      </c>
      <c r="M81" s="96">
        <f t="shared" si="31"/>
        <v>0</v>
      </c>
      <c r="N81" s="94">
        <f t="shared" si="31"/>
        <v>0</v>
      </c>
      <c r="O81" s="94">
        <f t="shared" si="31"/>
        <v>0</v>
      </c>
      <c r="P81" s="94">
        <f t="shared" si="31"/>
        <v>0</v>
      </c>
      <c r="Q81" s="93">
        <f t="shared" si="31"/>
        <v>0</v>
      </c>
    </row>
    <row r="82" spans="1:17" ht="20.25" customHeight="1">
      <c r="A82" s="91">
        <v>2150102</v>
      </c>
      <c r="B82" s="95" t="s">
        <v>191</v>
      </c>
      <c r="C82" s="91" t="s">
        <v>204</v>
      </c>
      <c r="D82" s="96">
        <v>4</v>
      </c>
      <c r="E82" s="94">
        <v>4</v>
      </c>
      <c r="F82" s="94">
        <v>4</v>
      </c>
      <c r="G82" s="94">
        <v>0</v>
      </c>
      <c r="H82" s="94">
        <v>0</v>
      </c>
      <c r="I82" s="94">
        <v>0</v>
      </c>
      <c r="J82" s="94">
        <v>0</v>
      </c>
      <c r="K82" s="94">
        <v>0</v>
      </c>
      <c r="L82" s="93">
        <v>0</v>
      </c>
      <c r="M82" s="96">
        <v>0</v>
      </c>
      <c r="N82" s="94">
        <v>0</v>
      </c>
      <c r="O82" s="94">
        <v>0</v>
      </c>
      <c r="P82" s="94">
        <v>0</v>
      </c>
      <c r="Q82" s="93">
        <v>0</v>
      </c>
    </row>
    <row r="83" spans="1:17" ht="20.25" customHeight="1">
      <c r="A83" s="91">
        <v>2150102</v>
      </c>
      <c r="B83" s="95" t="s">
        <v>191</v>
      </c>
      <c r="C83" s="91" t="s">
        <v>192</v>
      </c>
      <c r="D83" s="96">
        <v>5.2</v>
      </c>
      <c r="E83" s="94">
        <v>5.2</v>
      </c>
      <c r="F83" s="94">
        <v>5.2</v>
      </c>
      <c r="G83" s="94">
        <v>0</v>
      </c>
      <c r="H83" s="94">
        <v>0</v>
      </c>
      <c r="I83" s="94">
        <v>0</v>
      </c>
      <c r="J83" s="94">
        <v>0</v>
      </c>
      <c r="K83" s="94">
        <v>0</v>
      </c>
      <c r="L83" s="93">
        <v>0</v>
      </c>
      <c r="M83" s="96">
        <v>0</v>
      </c>
      <c r="N83" s="94">
        <v>0</v>
      </c>
      <c r="O83" s="94">
        <v>0</v>
      </c>
      <c r="P83" s="94">
        <v>0</v>
      </c>
      <c r="Q83" s="93">
        <v>0</v>
      </c>
    </row>
    <row r="84" spans="1:17" ht="20.25" customHeight="1">
      <c r="A84" s="91">
        <v>2150102</v>
      </c>
      <c r="B84" s="95" t="s">
        <v>191</v>
      </c>
      <c r="C84" s="91" t="s">
        <v>175</v>
      </c>
      <c r="D84" s="96">
        <v>0.8</v>
      </c>
      <c r="E84" s="94">
        <v>0.8</v>
      </c>
      <c r="F84" s="94">
        <v>0.8</v>
      </c>
      <c r="G84" s="94">
        <v>0</v>
      </c>
      <c r="H84" s="94">
        <v>0</v>
      </c>
      <c r="I84" s="94">
        <v>0</v>
      </c>
      <c r="J84" s="94">
        <v>0</v>
      </c>
      <c r="K84" s="94">
        <v>0</v>
      </c>
      <c r="L84" s="93">
        <v>0</v>
      </c>
      <c r="M84" s="96">
        <v>0</v>
      </c>
      <c r="N84" s="94">
        <v>0</v>
      </c>
      <c r="O84" s="94">
        <v>0</v>
      </c>
      <c r="P84" s="94">
        <v>0</v>
      </c>
      <c r="Q84" s="93">
        <v>0</v>
      </c>
    </row>
    <row r="85" spans="1:17" ht="20.25" customHeight="1">
      <c r="A85" s="91">
        <v>2150102</v>
      </c>
      <c r="B85" s="95" t="s">
        <v>191</v>
      </c>
      <c r="C85" s="91" t="s">
        <v>187</v>
      </c>
      <c r="D85" s="96">
        <v>3.8</v>
      </c>
      <c r="E85" s="94">
        <v>3.8</v>
      </c>
      <c r="F85" s="94">
        <v>3.8</v>
      </c>
      <c r="G85" s="94">
        <v>0</v>
      </c>
      <c r="H85" s="94">
        <v>0</v>
      </c>
      <c r="I85" s="94">
        <v>0</v>
      </c>
      <c r="J85" s="94">
        <v>0</v>
      </c>
      <c r="K85" s="94">
        <v>0</v>
      </c>
      <c r="L85" s="93">
        <v>0</v>
      </c>
      <c r="M85" s="96">
        <v>0</v>
      </c>
      <c r="N85" s="94">
        <v>0</v>
      </c>
      <c r="O85" s="94">
        <v>0</v>
      </c>
      <c r="P85" s="94">
        <v>0</v>
      </c>
      <c r="Q85" s="93">
        <v>0</v>
      </c>
    </row>
    <row r="86" spans="1:17" ht="20.25" customHeight="1">
      <c r="A86" s="91">
        <v>2150102</v>
      </c>
      <c r="B86" s="95" t="s">
        <v>191</v>
      </c>
      <c r="C86" s="91" t="s">
        <v>205</v>
      </c>
      <c r="D86" s="96">
        <v>3</v>
      </c>
      <c r="E86" s="94">
        <v>3</v>
      </c>
      <c r="F86" s="94">
        <v>3</v>
      </c>
      <c r="G86" s="94">
        <v>0</v>
      </c>
      <c r="H86" s="94">
        <v>0</v>
      </c>
      <c r="I86" s="94">
        <v>0</v>
      </c>
      <c r="J86" s="94">
        <v>0</v>
      </c>
      <c r="K86" s="94">
        <v>0</v>
      </c>
      <c r="L86" s="93">
        <v>0</v>
      </c>
      <c r="M86" s="96">
        <v>0</v>
      </c>
      <c r="N86" s="94">
        <v>0</v>
      </c>
      <c r="O86" s="94">
        <v>0</v>
      </c>
      <c r="P86" s="94">
        <v>0</v>
      </c>
      <c r="Q86" s="93">
        <v>0</v>
      </c>
    </row>
    <row r="87" spans="1:17" ht="20.25" customHeight="1">
      <c r="A87" s="91">
        <v>2150102</v>
      </c>
      <c r="B87" s="95" t="s">
        <v>191</v>
      </c>
      <c r="C87" s="91" t="s">
        <v>179</v>
      </c>
      <c r="D87" s="96">
        <v>1.4</v>
      </c>
      <c r="E87" s="94">
        <v>1.4</v>
      </c>
      <c r="F87" s="94">
        <v>1.4</v>
      </c>
      <c r="G87" s="94">
        <v>0</v>
      </c>
      <c r="H87" s="94">
        <v>0</v>
      </c>
      <c r="I87" s="94">
        <v>0</v>
      </c>
      <c r="J87" s="94">
        <v>0</v>
      </c>
      <c r="K87" s="94">
        <v>0</v>
      </c>
      <c r="L87" s="93">
        <v>0</v>
      </c>
      <c r="M87" s="96">
        <v>0</v>
      </c>
      <c r="N87" s="94">
        <v>0</v>
      </c>
      <c r="O87" s="94">
        <v>0</v>
      </c>
      <c r="P87" s="94">
        <v>0</v>
      </c>
      <c r="Q87" s="93">
        <v>0</v>
      </c>
    </row>
    <row r="88" spans="1:17" ht="20.25" customHeight="1">
      <c r="A88" s="91">
        <v>2150102</v>
      </c>
      <c r="B88" s="95" t="s">
        <v>191</v>
      </c>
      <c r="C88" s="91" t="s">
        <v>193</v>
      </c>
      <c r="D88" s="96">
        <v>1.8</v>
      </c>
      <c r="E88" s="94">
        <v>1.8</v>
      </c>
      <c r="F88" s="94">
        <v>1.8</v>
      </c>
      <c r="G88" s="94">
        <v>0</v>
      </c>
      <c r="H88" s="94">
        <v>0</v>
      </c>
      <c r="I88" s="94">
        <v>0</v>
      </c>
      <c r="J88" s="94">
        <v>0</v>
      </c>
      <c r="K88" s="94">
        <v>0</v>
      </c>
      <c r="L88" s="93">
        <v>0</v>
      </c>
      <c r="M88" s="96">
        <v>0</v>
      </c>
      <c r="N88" s="94">
        <v>0</v>
      </c>
      <c r="O88" s="94">
        <v>0</v>
      </c>
      <c r="P88" s="94">
        <v>0</v>
      </c>
      <c r="Q88" s="93">
        <v>0</v>
      </c>
    </row>
    <row r="89" spans="1:17" ht="20.25" customHeight="1">
      <c r="A89" s="91"/>
      <c r="B89" s="95"/>
      <c r="C89" s="91" t="s">
        <v>7</v>
      </c>
      <c r="D89" s="96">
        <f t="shared" ref="D89:Q89" si="32">SUM(D90:D97)</f>
        <v>24</v>
      </c>
      <c r="E89" s="94">
        <f t="shared" si="32"/>
        <v>24</v>
      </c>
      <c r="F89" s="94">
        <f t="shared" si="32"/>
        <v>24</v>
      </c>
      <c r="G89" s="94">
        <f t="shared" si="32"/>
        <v>0</v>
      </c>
      <c r="H89" s="94">
        <f t="shared" si="32"/>
        <v>0</v>
      </c>
      <c r="I89" s="94">
        <f t="shared" si="32"/>
        <v>0</v>
      </c>
      <c r="J89" s="94">
        <f t="shared" si="32"/>
        <v>0</v>
      </c>
      <c r="K89" s="94">
        <f t="shared" si="32"/>
        <v>0</v>
      </c>
      <c r="L89" s="93">
        <f t="shared" si="32"/>
        <v>0</v>
      </c>
      <c r="M89" s="96">
        <f t="shared" si="32"/>
        <v>0</v>
      </c>
      <c r="N89" s="94">
        <f t="shared" si="32"/>
        <v>0</v>
      </c>
      <c r="O89" s="94">
        <f t="shared" si="32"/>
        <v>0</v>
      </c>
      <c r="P89" s="94">
        <f t="shared" si="32"/>
        <v>0</v>
      </c>
      <c r="Q89" s="93">
        <f t="shared" si="32"/>
        <v>0</v>
      </c>
    </row>
    <row r="90" spans="1:17" ht="20.25" customHeight="1">
      <c r="A90" s="91">
        <v>2150102</v>
      </c>
      <c r="B90" s="95" t="s">
        <v>191</v>
      </c>
      <c r="C90" s="91" t="s">
        <v>204</v>
      </c>
      <c r="D90" s="96">
        <v>1.4</v>
      </c>
      <c r="E90" s="94">
        <v>1.4</v>
      </c>
      <c r="F90" s="94">
        <v>1.4</v>
      </c>
      <c r="G90" s="94">
        <v>0</v>
      </c>
      <c r="H90" s="94">
        <v>0</v>
      </c>
      <c r="I90" s="94">
        <v>0</v>
      </c>
      <c r="J90" s="94">
        <v>0</v>
      </c>
      <c r="K90" s="94">
        <v>0</v>
      </c>
      <c r="L90" s="93">
        <v>0</v>
      </c>
      <c r="M90" s="96">
        <v>0</v>
      </c>
      <c r="N90" s="94">
        <v>0</v>
      </c>
      <c r="O90" s="94">
        <v>0</v>
      </c>
      <c r="P90" s="94">
        <v>0</v>
      </c>
      <c r="Q90" s="93">
        <v>0</v>
      </c>
    </row>
    <row r="91" spans="1:17" ht="20.25" customHeight="1">
      <c r="A91" s="91">
        <v>2150102</v>
      </c>
      <c r="B91" s="95" t="s">
        <v>191</v>
      </c>
      <c r="C91" s="91" t="s">
        <v>174</v>
      </c>
      <c r="D91" s="96">
        <v>1</v>
      </c>
      <c r="E91" s="94">
        <v>1</v>
      </c>
      <c r="F91" s="94">
        <v>1</v>
      </c>
      <c r="G91" s="94">
        <v>0</v>
      </c>
      <c r="H91" s="94">
        <v>0</v>
      </c>
      <c r="I91" s="94">
        <v>0</v>
      </c>
      <c r="J91" s="94">
        <v>0</v>
      </c>
      <c r="K91" s="94">
        <v>0</v>
      </c>
      <c r="L91" s="93">
        <v>0</v>
      </c>
      <c r="M91" s="96">
        <v>0</v>
      </c>
      <c r="N91" s="94">
        <v>0</v>
      </c>
      <c r="O91" s="94">
        <v>0</v>
      </c>
      <c r="P91" s="94">
        <v>0</v>
      </c>
      <c r="Q91" s="93">
        <v>0</v>
      </c>
    </row>
    <row r="92" spans="1:17" ht="20.25" customHeight="1">
      <c r="A92" s="91">
        <v>2150102</v>
      </c>
      <c r="B92" s="95" t="s">
        <v>191</v>
      </c>
      <c r="C92" s="91" t="s">
        <v>175</v>
      </c>
      <c r="D92" s="96">
        <v>0.8</v>
      </c>
      <c r="E92" s="94">
        <v>0.8</v>
      </c>
      <c r="F92" s="94">
        <v>0.8</v>
      </c>
      <c r="G92" s="94">
        <v>0</v>
      </c>
      <c r="H92" s="94">
        <v>0</v>
      </c>
      <c r="I92" s="94">
        <v>0</v>
      </c>
      <c r="J92" s="94">
        <v>0</v>
      </c>
      <c r="K92" s="94">
        <v>0</v>
      </c>
      <c r="L92" s="93">
        <v>0</v>
      </c>
      <c r="M92" s="96">
        <v>0</v>
      </c>
      <c r="N92" s="94">
        <v>0</v>
      </c>
      <c r="O92" s="94">
        <v>0</v>
      </c>
      <c r="P92" s="94">
        <v>0</v>
      </c>
      <c r="Q92" s="93">
        <v>0</v>
      </c>
    </row>
    <row r="93" spans="1:17" ht="20.25" customHeight="1">
      <c r="A93" s="91">
        <v>2150102</v>
      </c>
      <c r="B93" s="95" t="s">
        <v>191</v>
      </c>
      <c r="C93" s="91" t="s">
        <v>187</v>
      </c>
      <c r="D93" s="96">
        <v>15</v>
      </c>
      <c r="E93" s="94">
        <v>15</v>
      </c>
      <c r="F93" s="94">
        <v>15</v>
      </c>
      <c r="G93" s="94">
        <v>0</v>
      </c>
      <c r="H93" s="94">
        <v>0</v>
      </c>
      <c r="I93" s="94">
        <v>0</v>
      </c>
      <c r="J93" s="94">
        <v>0</v>
      </c>
      <c r="K93" s="94">
        <v>0</v>
      </c>
      <c r="L93" s="93">
        <v>0</v>
      </c>
      <c r="M93" s="96">
        <v>0</v>
      </c>
      <c r="N93" s="94">
        <v>0</v>
      </c>
      <c r="O93" s="94">
        <v>0</v>
      </c>
      <c r="P93" s="94">
        <v>0</v>
      </c>
      <c r="Q93" s="93">
        <v>0</v>
      </c>
    </row>
    <row r="94" spans="1:17" ht="20.25" customHeight="1">
      <c r="A94" s="91">
        <v>2150102</v>
      </c>
      <c r="B94" s="95" t="s">
        <v>191</v>
      </c>
      <c r="C94" s="91" t="s">
        <v>179</v>
      </c>
      <c r="D94" s="96">
        <v>1</v>
      </c>
      <c r="E94" s="94">
        <v>1</v>
      </c>
      <c r="F94" s="94">
        <v>1</v>
      </c>
      <c r="G94" s="94">
        <v>0</v>
      </c>
      <c r="H94" s="94">
        <v>0</v>
      </c>
      <c r="I94" s="94">
        <v>0</v>
      </c>
      <c r="J94" s="94">
        <v>0</v>
      </c>
      <c r="K94" s="94">
        <v>0</v>
      </c>
      <c r="L94" s="93">
        <v>0</v>
      </c>
      <c r="M94" s="96">
        <v>0</v>
      </c>
      <c r="N94" s="94">
        <v>0</v>
      </c>
      <c r="O94" s="94">
        <v>0</v>
      </c>
      <c r="P94" s="94">
        <v>0</v>
      </c>
      <c r="Q94" s="93">
        <v>0</v>
      </c>
    </row>
    <row r="95" spans="1:17" ht="20.25" customHeight="1">
      <c r="A95" s="91">
        <v>2150102</v>
      </c>
      <c r="B95" s="95" t="s">
        <v>191</v>
      </c>
      <c r="C95" s="91" t="s">
        <v>193</v>
      </c>
      <c r="D95" s="96">
        <v>1.8</v>
      </c>
      <c r="E95" s="94">
        <v>1.8</v>
      </c>
      <c r="F95" s="94">
        <v>1.8</v>
      </c>
      <c r="G95" s="94">
        <v>0</v>
      </c>
      <c r="H95" s="94">
        <v>0</v>
      </c>
      <c r="I95" s="94">
        <v>0</v>
      </c>
      <c r="J95" s="94">
        <v>0</v>
      </c>
      <c r="K95" s="94">
        <v>0</v>
      </c>
      <c r="L95" s="93">
        <v>0</v>
      </c>
      <c r="M95" s="96">
        <v>0</v>
      </c>
      <c r="N95" s="94">
        <v>0</v>
      </c>
      <c r="O95" s="94">
        <v>0</v>
      </c>
      <c r="P95" s="94">
        <v>0</v>
      </c>
      <c r="Q95" s="93">
        <v>0</v>
      </c>
    </row>
    <row r="96" spans="1:17" ht="20.25" customHeight="1">
      <c r="A96" s="91">
        <v>2150102</v>
      </c>
      <c r="B96" s="95" t="s">
        <v>191</v>
      </c>
      <c r="C96" s="91" t="s">
        <v>180</v>
      </c>
      <c r="D96" s="96">
        <v>1</v>
      </c>
      <c r="E96" s="94">
        <v>1</v>
      </c>
      <c r="F96" s="94">
        <v>1</v>
      </c>
      <c r="G96" s="94">
        <v>0</v>
      </c>
      <c r="H96" s="94">
        <v>0</v>
      </c>
      <c r="I96" s="94">
        <v>0</v>
      </c>
      <c r="J96" s="94">
        <v>0</v>
      </c>
      <c r="K96" s="94">
        <v>0</v>
      </c>
      <c r="L96" s="93">
        <v>0</v>
      </c>
      <c r="M96" s="96">
        <v>0</v>
      </c>
      <c r="N96" s="94">
        <v>0</v>
      </c>
      <c r="O96" s="94">
        <v>0</v>
      </c>
      <c r="P96" s="94">
        <v>0</v>
      </c>
      <c r="Q96" s="93">
        <v>0</v>
      </c>
    </row>
    <row r="97" spans="1:17" ht="20.25" customHeight="1">
      <c r="A97" s="91">
        <v>2150102</v>
      </c>
      <c r="B97" s="95" t="s">
        <v>191</v>
      </c>
      <c r="C97" s="91" t="s">
        <v>181</v>
      </c>
      <c r="D97" s="96">
        <v>2</v>
      </c>
      <c r="E97" s="94">
        <v>2</v>
      </c>
      <c r="F97" s="94">
        <v>2</v>
      </c>
      <c r="G97" s="94">
        <v>0</v>
      </c>
      <c r="H97" s="94">
        <v>0</v>
      </c>
      <c r="I97" s="94">
        <v>0</v>
      </c>
      <c r="J97" s="94">
        <v>0</v>
      </c>
      <c r="K97" s="94">
        <v>0</v>
      </c>
      <c r="L97" s="93">
        <v>0</v>
      </c>
      <c r="M97" s="96">
        <v>0</v>
      </c>
      <c r="N97" s="94">
        <v>0</v>
      </c>
      <c r="O97" s="94">
        <v>0</v>
      </c>
      <c r="P97" s="94">
        <v>0</v>
      </c>
      <c r="Q97" s="93">
        <v>0</v>
      </c>
    </row>
    <row r="98" spans="1:17" ht="20.25" customHeight="1">
      <c r="A98" s="91"/>
      <c r="B98" s="95"/>
      <c r="C98" s="91" t="s">
        <v>9</v>
      </c>
      <c r="D98" s="96">
        <f t="shared" ref="D98:Q98" si="33">D99</f>
        <v>5.97</v>
      </c>
      <c r="E98" s="94">
        <f t="shared" si="33"/>
        <v>5.97</v>
      </c>
      <c r="F98" s="94">
        <f t="shared" si="33"/>
        <v>5.12</v>
      </c>
      <c r="G98" s="94">
        <f t="shared" si="33"/>
        <v>0</v>
      </c>
      <c r="H98" s="94">
        <f t="shared" si="33"/>
        <v>0.85</v>
      </c>
      <c r="I98" s="94">
        <f t="shared" si="33"/>
        <v>0</v>
      </c>
      <c r="J98" s="94">
        <f t="shared" si="33"/>
        <v>0</v>
      </c>
      <c r="K98" s="94">
        <f t="shared" si="33"/>
        <v>0</v>
      </c>
      <c r="L98" s="93">
        <f t="shared" si="33"/>
        <v>0</v>
      </c>
      <c r="M98" s="96">
        <f t="shared" si="33"/>
        <v>0</v>
      </c>
      <c r="N98" s="94">
        <f t="shared" si="33"/>
        <v>0</v>
      </c>
      <c r="O98" s="94">
        <f t="shared" si="33"/>
        <v>0</v>
      </c>
      <c r="P98" s="94">
        <f t="shared" si="33"/>
        <v>0</v>
      </c>
      <c r="Q98" s="93">
        <f t="shared" si="33"/>
        <v>0</v>
      </c>
    </row>
    <row r="99" spans="1:17" ht="20.25" customHeight="1">
      <c r="A99" s="91">
        <v>2150102</v>
      </c>
      <c r="B99" s="95" t="s">
        <v>191</v>
      </c>
      <c r="C99" s="91" t="s">
        <v>209</v>
      </c>
      <c r="D99" s="96">
        <v>5.97</v>
      </c>
      <c r="E99" s="94">
        <v>5.97</v>
      </c>
      <c r="F99" s="94">
        <v>5.12</v>
      </c>
      <c r="G99" s="94">
        <v>0</v>
      </c>
      <c r="H99" s="94">
        <v>0.85</v>
      </c>
      <c r="I99" s="94">
        <v>0</v>
      </c>
      <c r="J99" s="94">
        <v>0</v>
      </c>
      <c r="K99" s="94">
        <v>0</v>
      </c>
      <c r="L99" s="93">
        <v>0</v>
      </c>
      <c r="M99" s="96">
        <v>0</v>
      </c>
      <c r="N99" s="94">
        <v>0</v>
      </c>
      <c r="O99" s="94">
        <v>0</v>
      </c>
      <c r="P99" s="94">
        <v>0</v>
      </c>
      <c r="Q99" s="93">
        <v>0</v>
      </c>
    </row>
    <row r="100" spans="1:17" ht="20.25" customHeight="1"/>
    <row r="101" spans="1:17" ht="20.25" customHeight="1"/>
    <row r="102" spans="1:17" ht="20.25" customHeight="1"/>
    <row r="103" spans="1:17" ht="20.25" customHeight="1"/>
    <row r="104" spans="1:17" ht="20.25" customHeight="1"/>
    <row r="105" spans="1:17" ht="20.25" customHeight="1"/>
    <row r="106" spans="1:17" ht="20.25" customHeight="1"/>
    <row r="107" spans="1:17" ht="20.25" customHeight="1"/>
    <row r="108" spans="1:17" ht="20.25" customHeight="1"/>
    <row r="109" spans="1:17" ht="20.25" customHeight="1"/>
    <row r="110" spans="1:17" ht="20.25" customHeight="1"/>
    <row r="111" spans="1:17" ht="20.25" customHeight="1"/>
    <row r="112" spans="1:17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  <row r="158" ht="20.25" customHeight="1"/>
    <row r="159" ht="20.25" customHeight="1"/>
    <row r="160" ht="20.25" customHeight="1"/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  <row r="171" ht="20.25" customHeight="1"/>
    <row r="172" ht="20.25" customHeight="1"/>
    <row r="173" ht="20.25" customHeight="1"/>
    <row r="174" ht="20.25" customHeight="1"/>
    <row r="175" ht="20.25" customHeight="1"/>
    <row r="176" ht="20.25" customHeight="1"/>
    <row r="177" ht="20.25" customHeight="1"/>
    <row r="178" ht="20.25" customHeight="1"/>
    <row r="179" ht="20.25" customHeight="1"/>
    <row r="180" ht="20.25" customHeight="1"/>
    <row r="181" ht="20.25" customHeight="1"/>
    <row r="182" ht="20.25" customHeight="1"/>
    <row r="183" ht="20.25" customHeight="1"/>
    <row r="184" ht="20.25" customHeight="1"/>
    <row r="185" ht="20.25" customHeight="1"/>
    <row r="186" ht="20.25" customHeight="1"/>
    <row r="187" ht="20.25" customHeight="1"/>
    <row r="188" ht="20.25" customHeight="1"/>
    <row r="189" ht="20.25" customHeight="1"/>
    <row r="190" ht="20.25" customHeight="1"/>
    <row r="191" ht="20.25" customHeight="1"/>
    <row r="192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  <row r="377" ht="20.25" customHeight="1"/>
    <row r="378" ht="20.25" customHeight="1"/>
    <row r="379" ht="20.25" customHeight="1"/>
    <row r="380" ht="20.25" customHeight="1"/>
    <row r="381" ht="20.25" customHeight="1"/>
    <row r="382" ht="20.25" customHeight="1"/>
    <row r="383" ht="20.25" customHeight="1"/>
    <row r="384" ht="20.25" customHeight="1"/>
    <row r="385" ht="20.25" customHeight="1"/>
    <row r="386" ht="20.25" customHeight="1"/>
    <row r="387" ht="20.25" customHeight="1"/>
    <row r="388" ht="20.25" customHeight="1"/>
    <row r="389" ht="20.25" customHeight="1"/>
    <row r="390" ht="20.25" customHeight="1"/>
    <row r="391" ht="20.25" customHeight="1"/>
    <row r="392" ht="20.25" customHeight="1"/>
    <row r="393" ht="20.25" customHeight="1"/>
    <row r="394" ht="20.25" customHeight="1"/>
    <row r="395" ht="20.25" customHeight="1"/>
    <row r="396" ht="20.25" customHeight="1"/>
    <row r="397" ht="20.25" customHeight="1"/>
    <row r="398" ht="20.25" customHeight="1"/>
    <row r="399" ht="20.25" customHeight="1"/>
    <row r="400" ht="20.25" customHeight="1"/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  <row r="438" ht="20.25" customHeight="1"/>
    <row r="439" ht="20.25" customHeight="1"/>
    <row r="440" ht="20.25" customHeight="1"/>
    <row r="441" ht="20.25" customHeight="1"/>
    <row r="442" ht="20.25" customHeight="1"/>
    <row r="443" ht="20.25" customHeight="1"/>
    <row r="444" ht="20.25" customHeight="1"/>
    <row r="445" ht="20.2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2" ht="20.25" customHeight="1"/>
    <row r="463" ht="20.25" customHeight="1"/>
    <row r="464" ht="20.25" customHeight="1"/>
    <row r="465" ht="20.25" customHeight="1"/>
    <row r="466" ht="20.25" customHeight="1"/>
    <row r="467" ht="20.25" customHeight="1"/>
    <row r="468" ht="20.25" customHeight="1"/>
    <row r="469" ht="20.25" customHeight="1"/>
    <row r="470" ht="20.25" customHeight="1"/>
    <row r="471" ht="20.25" customHeight="1"/>
    <row r="472" ht="20.25" customHeight="1"/>
    <row r="473" ht="20.25" customHeight="1"/>
    <row r="474" ht="20.25" customHeight="1"/>
    <row r="475" ht="20.25" customHeight="1"/>
    <row r="476" ht="20.25" customHeight="1"/>
    <row r="477" ht="20.25" customHeight="1"/>
    <row r="478" ht="20.25" customHeight="1"/>
    <row r="479" ht="20.25" customHeight="1"/>
    <row r="480" ht="20.25" customHeight="1"/>
    <row r="481" ht="20.25" customHeight="1"/>
    <row r="482" ht="20.25" customHeight="1"/>
    <row r="483" ht="20.25" customHeight="1"/>
    <row r="484" ht="20.25" customHeight="1"/>
    <row r="485" ht="20.25" customHeight="1"/>
    <row r="486" ht="20.25" customHeight="1"/>
    <row r="487" ht="20.25" customHeight="1"/>
    <row r="488" ht="20.25" customHeight="1"/>
    <row r="489" ht="20.25" customHeight="1"/>
    <row r="490" ht="20.25" customHeight="1"/>
    <row r="491" ht="20.25" customHeight="1"/>
    <row r="492" ht="20.25" customHeight="1"/>
    <row r="493" ht="20.25" customHeight="1"/>
    <row r="494" ht="20.25" customHeight="1"/>
    <row r="495" ht="20.25" customHeight="1"/>
    <row r="496" ht="20.25" customHeight="1"/>
    <row r="497" ht="20.25" customHeight="1"/>
    <row r="498" ht="20.25" customHeight="1"/>
    <row r="499" ht="20.25" customHeight="1"/>
    <row r="500" ht="20.25" customHeight="1"/>
    <row r="501" ht="20.25" customHeight="1"/>
    <row r="502" ht="20.25" customHeight="1"/>
    <row r="503" ht="20.25" customHeight="1"/>
    <row r="504" ht="20.25" customHeight="1"/>
    <row r="505" ht="20.25" customHeight="1"/>
    <row r="506" ht="20.25" customHeight="1"/>
    <row r="507" ht="20.25" customHeight="1"/>
    <row r="508" ht="20.25" customHeight="1"/>
    <row r="509" ht="20.25" customHeight="1"/>
    <row r="510" ht="20.25" customHeight="1"/>
    <row r="511" ht="20.25" customHeight="1"/>
    <row r="512" ht="20.25" customHeight="1"/>
    <row r="513" ht="20.25" customHeight="1"/>
    <row r="514" ht="20.25" customHeight="1"/>
    <row r="515" ht="20.25" customHeight="1"/>
    <row r="516" ht="20.25" customHeight="1"/>
    <row r="517" ht="20.25" customHeight="1"/>
    <row r="518" ht="20.25" customHeight="1"/>
    <row r="519" ht="20.25" customHeight="1"/>
    <row r="520" ht="20.25" customHeight="1"/>
    <row r="521" ht="20.25" customHeight="1"/>
    <row r="522" ht="20.25" customHeight="1"/>
    <row r="523" ht="20.25" customHeight="1"/>
    <row r="524" ht="20.25" customHeight="1"/>
    <row r="525" ht="20.25" customHeight="1"/>
    <row r="526" ht="20.25" customHeight="1"/>
    <row r="527" ht="20.25" customHeight="1"/>
    <row r="528" ht="20.25" customHeight="1"/>
    <row r="529" ht="20.25" customHeight="1"/>
    <row r="530" ht="20.25" customHeight="1"/>
    <row r="531" ht="20.25" customHeight="1"/>
    <row r="532" ht="20.25" customHeight="1"/>
    <row r="533" ht="20.25" customHeight="1"/>
    <row r="534" ht="20.25" customHeight="1"/>
    <row r="535" ht="20.25" customHeight="1"/>
    <row r="536" ht="20.25" customHeight="1"/>
    <row r="537" ht="20.25" customHeight="1"/>
    <row r="538" ht="20.25" customHeight="1"/>
    <row r="539" ht="20.25" customHeight="1"/>
    <row r="540" ht="20.25" customHeight="1"/>
    <row r="541" ht="20.25" customHeight="1"/>
    <row r="542" ht="20.25" customHeight="1"/>
    <row r="543" ht="20.25" customHeight="1"/>
    <row r="544" ht="20.25" customHeight="1"/>
    <row r="545" ht="20.25" customHeight="1"/>
    <row r="546" ht="20.25" customHeight="1"/>
    <row r="547" ht="20.25" customHeight="1"/>
    <row r="548" ht="20.25" customHeight="1"/>
    <row r="549" ht="20.25" customHeight="1"/>
    <row r="550" ht="20.25" customHeight="1"/>
    <row r="551" ht="20.25" customHeight="1"/>
    <row r="552" ht="20.25" customHeight="1"/>
    <row r="553" ht="20.25" customHeight="1"/>
    <row r="554" ht="20.25" customHeight="1"/>
    <row r="555" ht="20.25" customHeight="1"/>
    <row r="556" ht="20.25" customHeight="1"/>
    <row r="557" ht="20.25" customHeight="1"/>
    <row r="558" ht="20.25" customHeight="1"/>
    <row r="559" ht="20.25" customHeight="1"/>
    <row r="560" ht="20.25" customHeight="1"/>
    <row r="561" ht="20.25" customHeight="1"/>
    <row r="562" ht="20.25" customHeight="1"/>
    <row r="563" ht="20.25" customHeight="1"/>
    <row r="564" ht="20.25" customHeight="1"/>
    <row r="565" ht="20.25" customHeight="1"/>
    <row r="566" ht="20.25" customHeight="1"/>
    <row r="567" ht="20.25" customHeight="1"/>
    <row r="568" ht="20.25" customHeight="1"/>
    <row r="569" ht="20.25" customHeight="1"/>
    <row r="570" ht="20.25" customHeight="1"/>
    <row r="571" ht="20.25" customHeight="1"/>
    <row r="572" ht="20.25" customHeight="1"/>
    <row r="573" ht="20.25" customHeight="1"/>
    <row r="574" ht="20.25" customHeight="1"/>
    <row r="575" ht="20.25" customHeight="1"/>
    <row r="576" ht="20.25" customHeight="1"/>
    <row r="577" ht="20.25" customHeight="1"/>
    <row r="578" ht="20.25" customHeight="1"/>
    <row r="579" ht="20.25" customHeight="1"/>
    <row r="580" ht="20.25" customHeight="1"/>
    <row r="581" ht="20.25" customHeight="1"/>
    <row r="582" ht="20.25" customHeight="1"/>
    <row r="583" ht="20.25" customHeight="1"/>
    <row r="584" ht="20.25" customHeight="1"/>
    <row r="585" ht="20.25" customHeight="1"/>
    <row r="586" ht="20.25" customHeight="1"/>
    <row r="587" ht="20.25" customHeight="1"/>
    <row r="588" ht="20.25" customHeight="1"/>
    <row r="589" ht="20.25" customHeight="1"/>
    <row r="590" ht="20.25" customHeight="1"/>
    <row r="591" ht="20.25" customHeight="1"/>
    <row r="592" ht="20.25" customHeight="1"/>
    <row r="593" ht="20.25" customHeight="1"/>
    <row r="594" ht="20.25" customHeight="1"/>
    <row r="595" ht="20.25" customHeight="1"/>
    <row r="596" ht="20.25" customHeight="1"/>
    <row r="597" ht="20.25" customHeight="1"/>
    <row r="598" ht="20.25" customHeight="1"/>
    <row r="599" ht="20.25" customHeight="1"/>
    <row r="600" ht="20.25" customHeight="1"/>
    <row r="601" ht="20.25" customHeight="1"/>
    <row r="602" ht="20.25" customHeight="1"/>
    <row r="603" ht="20.25" customHeight="1"/>
    <row r="604" ht="20.25" customHeight="1"/>
    <row r="605" ht="20.25" customHeight="1"/>
    <row r="606" ht="20.25" customHeight="1"/>
    <row r="607" ht="20.25" customHeight="1"/>
    <row r="608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  <row r="674" ht="20.25" customHeight="1"/>
    <row r="675" ht="20.25" customHeight="1"/>
    <row r="676" ht="20.25" customHeight="1"/>
    <row r="677" ht="20.25" customHeight="1"/>
    <row r="678" ht="20.25" customHeight="1"/>
    <row r="679" ht="20.25" customHeight="1"/>
    <row r="680" ht="20.25" customHeight="1"/>
    <row r="681" ht="20.25" customHeight="1"/>
    <row r="682" ht="20.25" customHeight="1"/>
    <row r="683" ht="20.25" customHeight="1"/>
    <row r="684" ht="20.25" customHeight="1"/>
    <row r="685" ht="20.25" customHeight="1"/>
    <row r="686" ht="20.25" customHeight="1"/>
    <row r="687" ht="20.25" customHeight="1"/>
    <row r="688" ht="20.25" customHeight="1"/>
    <row r="689" ht="20.25" customHeight="1"/>
    <row r="690" ht="20.25" customHeight="1"/>
    <row r="691" ht="20.25" customHeight="1"/>
    <row r="692" ht="20.25" customHeight="1"/>
    <row r="693" ht="20.25" customHeight="1"/>
    <row r="694" ht="20.25" customHeight="1"/>
    <row r="695" ht="20.25" customHeight="1"/>
    <row r="696" ht="20.25" customHeight="1"/>
    <row r="697" ht="20.25" customHeight="1"/>
    <row r="698" ht="20.25" customHeight="1"/>
    <row r="699" ht="20.25" customHeight="1"/>
    <row r="700" ht="20.25" customHeight="1"/>
    <row r="701" ht="20.25" customHeight="1"/>
    <row r="702" ht="20.25" customHeight="1"/>
    <row r="703" ht="20.25" customHeight="1"/>
    <row r="704" ht="20.25" customHeight="1"/>
    <row r="705" ht="20.25" customHeight="1"/>
    <row r="706" ht="20.25" customHeight="1"/>
    <row r="707" ht="20.25" customHeight="1"/>
    <row r="708" ht="20.25" customHeight="1"/>
    <row r="709" ht="20.25" customHeight="1"/>
    <row r="710" ht="20.25" customHeight="1"/>
    <row r="711" ht="20.25" customHeight="1"/>
    <row r="712" ht="20.25" customHeight="1"/>
    <row r="713" ht="20.25" customHeight="1"/>
    <row r="714" ht="20.25" customHeight="1"/>
    <row r="715" ht="20.25" customHeight="1"/>
    <row r="716" ht="20.25" customHeight="1"/>
    <row r="717" ht="20.25" customHeight="1"/>
    <row r="718" ht="20.25" customHeight="1"/>
    <row r="719" ht="20.25" customHeight="1"/>
    <row r="720" ht="20.25" customHeight="1"/>
    <row r="721" ht="20.25" customHeight="1"/>
    <row r="722" ht="20.25" customHeight="1"/>
    <row r="723" ht="20.25" customHeight="1"/>
    <row r="724" ht="20.25" customHeight="1"/>
    <row r="725" ht="20.25" customHeight="1"/>
    <row r="726" ht="20.25" customHeight="1"/>
    <row r="727" ht="20.25" customHeight="1"/>
    <row r="728" ht="20.25" customHeight="1"/>
    <row r="729" ht="20.25" customHeight="1"/>
    <row r="730" ht="20.25" customHeight="1"/>
    <row r="731" ht="20.25" customHeight="1"/>
    <row r="732" ht="20.25" customHeight="1"/>
    <row r="733" ht="20.25" customHeight="1"/>
    <row r="734" ht="20.25" customHeight="1"/>
    <row r="735" ht="20.25" customHeight="1"/>
    <row r="736" ht="20.25" customHeight="1"/>
    <row r="737" ht="20.25" customHeight="1"/>
    <row r="738" ht="20.25" customHeight="1"/>
    <row r="739" ht="20.25" customHeight="1"/>
    <row r="740" ht="20.25" customHeight="1"/>
    <row r="741" ht="20.25" customHeight="1"/>
    <row r="742" ht="20.25" customHeight="1"/>
    <row r="743" ht="20.25" customHeight="1"/>
    <row r="744" ht="20.25" customHeight="1"/>
    <row r="745" ht="20.25" customHeight="1"/>
    <row r="746" ht="20.25" customHeight="1"/>
    <row r="747" ht="20.25" customHeight="1"/>
    <row r="748" ht="20.25" customHeight="1"/>
    <row r="749" ht="20.25" customHeight="1"/>
    <row r="750" ht="20.25" customHeight="1"/>
    <row r="751" ht="20.25" customHeight="1"/>
    <row r="752" ht="20.25" customHeight="1"/>
    <row r="753" ht="20.25" customHeight="1"/>
    <row r="754" ht="20.25" customHeight="1"/>
    <row r="755" ht="20.25" customHeight="1"/>
    <row r="756" ht="20.25" customHeight="1"/>
    <row r="757" ht="20.25" customHeight="1"/>
    <row r="758" ht="20.25" customHeight="1"/>
    <row r="759" ht="20.25" customHeight="1"/>
    <row r="760" ht="20.25" customHeight="1"/>
    <row r="761" ht="20.25" customHeight="1"/>
    <row r="762" ht="20.25" customHeight="1"/>
    <row r="763" ht="20.25" customHeight="1"/>
    <row r="764" ht="20.25" customHeight="1"/>
    <row r="765" ht="20.25" customHeight="1"/>
    <row r="766" ht="20.25" customHeight="1"/>
    <row r="767" ht="20.25" customHeight="1"/>
    <row r="768" ht="20.25" customHeight="1"/>
    <row r="769" ht="20.25" customHeight="1"/>
    <row r="770" ht="20.25" customHeight="1"/>
    <row r="771" ht="20.25" customHeight="1"/>
    <row r="772" ht="20.25" customHeight="1"/>
    <row r="773" ht="20.25" customHeight="1"/>
    <row r="774" ht="20.25" customHeight="1"/>
    <row r="775" ht="20.25" customHeight="1"/>
    <row r="776" ht="20.25" customHeight="1"/>
    <row r="777" ht="20.25" customHeight="1"/>
    <row r="778" ht="20.25" customHeight="1"/>
    <row r="779" ht="20.25" customHeight="1"/>
    <row r="780" ht="20.25" customHeight="1"/>
    <row r="781" ht="20.25" customHeight="1"/>
    <row r="782" ht="20.25" customHeight="1"/>
    <row r="783" ht="20.25" customHeight="1"/>
    <row r="784" ht="20.25" customHeight="1"/>
    <row r="785" ht="20.25" customHeight="1"/>
    <row r="786" ht="20.25" customHeight="1"/>
    <row r="787" ht="20.25" customHeight="1"/>
    <row r="788" ht="20.25" customHeight="1"/>
    <row r="789" ht="20.25" customHeight="1"/>
    <row r="790" ht="20.25" customHeight="1"/>
    <row r="791" ht="20.25" customHeight="1"/>
    <row r="792" ht="20.25" customHeight="1"/>
    <row r="793" ht="20.25" customHeight="1"/>
    <row r="794" ht="20.25" customHeight="1"/>
    <row r="795" ht="20.25" customHeight="1"/>
    <row r="796" ht="20.25" customHeight="1"/>
    <row r="797" ht="20.25" customHeight="1"/>
    <row r="798" ht="20.25" customHeight="1"/>
    <row r="799" ht="20.25" customHeight="1"/>
    <row r="800" ht="20.25" customHeight="1"/>
    <row r="801" ht="20.25" customHeight="1"/>
    <row r="802" ht="20.25" customHeight="1"/>
    <row r="803" ht="20.25" customHeight="1"/>
    <row r="804" ht="20.25" customHeight="1"/>
    <row r="805" ht="20.25" customHeight="1"/>
    <row r="806" ht="20.25" customHeight="1"/>
    <row r="807" ht="20.25" customHeight="1"/>
    <row r="808" ht="20.25" customHeight="1"/>
    <row r="809" ht="20.25" customHeight="1"/>
    <row r="810" ht="20.25" customHeight="1"/>
    <row r="811" ht="20.25" customHeight="1"/>
    <row r="812" ht="20.25" customHeight="1"/>
    <row r="813" ht="20.25" customHeight="1"/>
    <row r="814" ht="20.25" customHeight="1"/>
    <row r="815" ht="20.25" customHeight="1"/>
    <row r="816" ht="20.25" customHeight="1"/>
    <row r="817" ht="20.25" customHeight="1"/>
    <row r="818" ht="20.25" customHeight="1"/>
    <row r="819" ht="20.25" customHeight="1"/>
    <row r="820" ht="20.25" customHeight="1"/>
    <row r="821" ht="20.25" customHeight="1"/>
    <row r="822" ht="20.25" customHeight="1"/>
    <row r="823" ht="20.25" customHeight="1"/>
    <row r="824" ht="20.25" customHeight="1"/>
    <row r="825" ht="20.25" customHeight="1"/>
    <row r="826" ht="20.25" customHeight="1"/>
    <row r="827" ht="20.25" customHeight="1"/>
    <row r="828" ht="20.25" customHeight="1"/>
    <row r="829" ht="20.25" customHeight="1"/>
    <row r="830" ht="20.25" customHeight="1"/>
    <row r="831" ht="20.25" customHeight="1"/>
    <row r="832" ht="20.25" customHeight="1"/>
    <row r="833" ht="20.25" customHeight="1"/>
    <row r="834" ht="20.25" customHeight="1"/>
    <row r="835" ht="20.25" customHeight="1"/>
    <row r="836" ht="20.25" customHeight="1"/>
    <row r="837" ht="20.25" customHeight="1"/>
    <row r="838" ht="20.25" customHeight="1"/>
    <row r="839" ht="20.25" customHeight="1"/>
    <row r="840" ht="20.25" customHeight="1"/>
    <row r="841" ht="20.25" customHeight="1"/>
    <row r="842" ht="20.25" customHeight="1"/>
    <row r="843" ht="20.25" customHeight="1"/>
    <row r="844" ht="20.25" customHeight="1"/>
    <row r="845" ht="20.25" customHeight="1"/>
    <row r="846" ht="20.25" customHeight="1"/>
    <row r="847" ht="20.25" customHeight="1"/>
    <row r="848" ht="20.25" customHeight="1"/>
    <row r="849" ht="20.25" customHeight="1"/>
    <row r="850" ht="20.25" customHeight="1"/>
    <row r="851" ht="20.25" customHeight="1"/>
    <row r="852" ht="20.25" customHeight="1"/>
    <row r="853" ht="20.25" customHeight="1"/>
    <row r="854" ht="20.25" customHeight="1"/>
    <row r="855" ht="20.25" customHeight="1"/>
    <row r="856" ht="20.25" customHeight="1"/>
    <row r="857" ht="20.25" customHeight="1"/>
    <row r="858" ht="20.25" customHeight="1"/>
    <row r="859" ht="20.25" customHeight="1"/>
    <row r="860" ht="20.25" customHeight="1"/>
    <row r="861" ht="20.25" customHeight="1"/>
    <row r="862" ht="20.25" customHeight="1"/>
    <row r="863" ht="20.25" customHeight="1"/>
    <row r="864" ht="20.25" customHeight="1"/>
    <row r="865" ht="20.25" customHeight="1"/>
    <row r="866" ht="20.25" customHeight="1"/>
    <row r="867" ht="20.25" customHeight="1"/>
    <row r="868" ht="20.25" customHeight="1"/>
    <row r="869" ht="20.25" customHeight="1"/>
    <row r="870" ht="20.25" customHeight="1"/>
    <row r="871" ht="20.25" customHeight="1"/>
    <row r="872" ht="20.25" customHeight="1"/>
    <row r="873" ht="20.25" customHeight="1"/>
    <row r="874" ht="20.25" customHeight="1"/>
    <row r="875" ht="20.25" customHeight="1"/>
    <row r="876" ht="20.25" customHeight="1"/>
    <row r="877" ht="20.25" customHeight="1"/>
    <row r="878" ht="20.25" customHeight="1"/>
    <row r="879" ht="20.25" customHeight="1"/>
    <row r="880" ht="20.25" customHeight="1"/>
    <row r="881" ht="20.25" customHeight="1"/>
    <row r="882" ht="20.25" customHeight="1"/>
    <row r="883" ht="20.25" customHeight="1"/>
    <row r="884" ht="20.25" customHeight="1"/>
    <row r="885" ht="20.25" customHeight="1"/>
    <row r="886" ht="20.25" customHeight="1"/>
    <row r="887" ht="20.25" customHeight="1"/>
    <row r="888" ht="20.25" customHeight="1"/>
    <row r="889" ht="20.25" customHeight="1"/>
    <row r="890" ht="20.25" customHeight="1"/>
    <row r="891" ht="20.25" customHeight="1"/>
    <row r="892" ht="20.25" customHeight="1"/>
    <row r="893" ht="20.25" customHeight="1"/>
    <row r="894" ht="20.25" customHeight="1"/>
    <row r="895" ht="20.25" customHeight="1"/>
    <row r="896" ht="20.25" customHeight="1"/>
    <row r="897" ht="20.25" customHeight="1"/>
    <row r="898" ht="20.25" customHeight="1"/>
    <row r="899" ht="20.25" customHeight="1"/>
    <row r="900" ht="20.25" customHeight="1"/>
    <row r="901" ht="20.25" customHeight="1"/>
    <row r="902" ht="20.25" customHeight="1"/>
    <row r="903" ht="20.25" customHeight="1"/>
    <row r="904" ht="20.25" customHeight="1"/>
    <row r="905" ht="20.25" customHeight="1"/>
    <row r="906" ht="20.25" customHeight="1"/>
    <row r="907" ht="20.25" customHeight="1"/>
    <row r="908" ht="20.25" customHeight="1"/>
    <row r="909" ht="20.25" customHeight="1"/>
    <row r="910" ht="20.25" customHeight="1"/>
    <row r="911" ht="20.25" customHeight="1"/>
    <row r="912" ht="20.25" customHeight="1"/>
    <row r="913" ht="20.25" customHeight="1"/>
    <row r="914" ht="20.25" customHeight="1"/>
    <row r="915" ht="20.25" customHeight="1"/>
    <row r="916" ht="20.25" customHeight="1"/>
    <row r="917" ht="20.25" customHeight="1"/>
    <row r="918" ht="20.25" customHeight="1"/>
    <row r="919" ht="20.25" customHeight="1"/>
    <row r="920" ht="20.25" customHeight="1"/>
    <row r="921" ht="20.25" customHeight="1"/>
    <row r="922" ht="20.25" customHeight="1"/>
    <row r="923" ht="20.25" customHeight="1"/>
    <row r="924" ht="20.25" customHeight="1"/>
    <row r="925" ht="20.25" customHeight="1"/>
    <row r="926" ht="20.25" customHeight="1"/>
    <row r="927" ht="20.25" customHeight="1"/>
    <row r="928" ht="20.25" customHeight="1"/>
    <row r="929" ht="20.25" customHeight="1"/>
    <row r="930" ht="20.25" customHeight="1"/>
    <row r="931" ht="20.25" customHeight="1"/>
    <row r="932" ht="20.25" customHeight="1"/>
    <row r="933" ht="20.25" customHeight="1"/>
    <row r="934" ht="20.25" customHeight="1"/>
    <row r="935" ht="20.25" customHeight="1"/>
    <row r="936" ht="20.25" customHeight="1"/>
    <row r="937" ht="20.25" customHeight="1"/>
    <row r="938" ht="20.25" customHeight="1"/>
    <row r="939" ht="20.25" customHeight="1"/>
    <row r="940" ht="20.25" customHeight="1"/>
    <row r="941" ht="20.25" customHeight="1"/>
    <row r="942" ht="20.25" customHeight="1"/>
    <row r="943" ht="20.25" customHeight="1"/>
    <row r="944" ht="20.25" customHeight="1"/>
    <row r="945" ht="20.25" customHeight="1"/>
    <row r="946" ht="20.25" customHeight="1"/>
    <row r="947" ht="20.25" customHeight="1"/>
    <row r="948" ht="20.25" customHeight="1"/>
    <row r="949" ht="20.25" customHeight="1"/>
    <row r="950" ht="20.25" customHeight="1"/>
    <row r="951" ht="20.25" customHeight="1"/>
    <row r="952" ht="20.25" customHeight="1"/>
    <row r="953" ht="20.25" customHeight="1"/>
    <row r="954" ht="20.25" customHeight="1"/>
    <row r="955" ht="20.25" customHeight="1"/>
    <row r="956" ht="20.25" customHeight="1"/>
    <row r="957" ht="20.25" customHeight="1"/>
    <row r="958" ht="20.25" customHeight="1"/>
    <row r="959" ht="20.25" customHeight="1"/>
    <row r="960" ht="20.25" customHeight="1"/>
    <row r="961" ht="20.25" customHeight="1"/>
    <row r="962" ht="20.25" customHeight="1"/>
    <row r="963" ht="20.25" customHeight="1"/>
    <row r="964" ht="20.25" customHeight="1"/>
    <row r="965" ht="20.25" customHeight="1"/>
    <row r="966" ht="20.25" customHeight="1"/>
    <row r="967" ht="20.25" customHeight="1"/>
    <row r="968" ht="20.25" customHeight="1"/>
    <row r="969" ht="20.25" customHeight="1"/>
    <row r="970" ht="20.25" customHeight="1"/>
    <row r="971" ht="20.25" customHeight="1"/>
    <row r="972" ht="20.25" customHeight="1"/>
    <row r="973" ht="20.25" customHeight="1"/>
    <row r="974" ht="20.25" customHeight="1"/>
    <row r="975" ht="20.25" customHeight="1"/>
    <row r="976" ht="20.25" customHeight="1"/>
    <row r="977" ht="20.25" customHeight="1"/>
    <row r="978" ht="20.25" customHeight="1"/>
    <row r="979" ht="20.25" customHeight="1"/>
    <row r="980" ht="20.25" customHeight="1"/>
    <row r="981" ht="20.25" customHeight="1"/>
    <row r="982" ht="20.25" customHeight="1"/>
    <row r="983" ht="20.25" customHeight="1"/>
    <row r="984" ht="20.25" customHeight="1"/>
    <row r="985" ht="20.25" customHeight="1"/>
    <row r="986" ht="20.25" customHeight="1"/>
    <row r="987" ht="20.25" customHeight="1"/>
    <row r="988" ht="20.25" customHeight="1"/>
    <row r="989" ht="20.25" customHeight="1"/>
    <row r="990" ht="20.25" customHeight="1"/>
    <row r="991" ht="20.25" customHeight="1"/>
    <row r="992" ht="20.25" customHeight="1"/>
    <row r="993" ht="20.25" customHeight="1"/>
    <row r="994" ht="20.25" customHeight="1"/>
    <row r="995" ht="20.25" customHeight="1"/>
    <row r="996" ht="20.25" customHeight="1"/>
    <row r="997" ht="20.25" customHeight="1"/>
    <row r="998" ht="20.25" customHeight="1"/>
    <row r="999" ht="20.25" customHeight="1"/>
    <row r="1000" ht="20.25" customHeight="1"/>
    <row r="1001" ht="20.25" customHeight="1"/>
    <row r="1002" ht="20.25" customHeight="1"/>
    <row r="1003" ht="20.25" customHeight="1"/>
    <row r="1004" ht="20.25" customHeight="1"/>
    <row r="1005" ht="20.25" customHeight="1"/>
    <row r="1006" ht="20.25" customHeight="1"/>
    <row r="1007" ht="20.25" customHeight="1"/>
  </sheetData>
  <sheetProtection formatCells="0" formatColumns="0" formatRows="0"/>
  <mergeCells count="12">
    <mergeCell ref="A1:B1"/>
    <mergeCell ref="O5:O7"/>
    <mergeCell ref="Q5:Q7"/>
    <mergeCell ref="P5:P7"/>
    <mergeCell ref="L5:L7"/>
    <mergeCell ref="B4:B7"/>
    <mergeCell ref="M6:M7"/>
    <mergeCell ref="A4:A7"/>
    <mergeCell ref="C4:C7"/>
    <mergeCell ref="D4:D7"/>
    <mergeCell ref="E6:E7"/>
    <mergeCell ref="N6:N7"/>
  </mergeCells>
  <phoneticPr fontId="0" type="noConversion"/>
  <printOptions horizontalCentered="1"/>
  <pageMargins left="0.62992126922907787" right="0.62992126922907787" top="0.62992126922907787" bottom="0.62992126922907787" header="0" footer="0"/>
  <pageSetup paperSize="9" scale="66" fitToHeight="100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4"/>
  <sheetViews>
    <sheetView showGridLines="0" workbookViewId="0"/>
  </sheetViews>
  <sheetFormatPr defaultColWidth="9.1640625" defaultRowHeight="11.25"/>
  <cols>
    <col min="1" max="1" width="41" style="18" customWidth="1"/>
    <col min="2" max="2" width="13.83203125" style="18" customWidth="1"/>
    <col min="3" max="3" width="15.33203125" style="18" customWidth="1"/>
    <col min="4" max="4" width="15.6640625" style="18" customWidth="1"/>
    <col min="5" max="5" width="14.1640625" style="18" customWidth="1"/>
    <col min="6" max="8" width="12" style="18" customWidth="1"/>
    <col min="9" max="9" width="14.83203125" style="18" customWidth="1"/>
    <col min="10" max="10" width="10.6640625" style="18" customWidth="1"/>
    <col min="11" max="12" width="12.5" style="18" customWidth="1"/>
    <col min="13" max="15" width="13" style="18" customWidth="1"/>
    <col min="16" max="16384" width="9.1640625" style="18"/>
  </cols>
  <sheetData>
    <row r="1" spans="1:15" ht="16.5" customHeight="1">
      <c r="A1" s="168" t="s">
        <v>265</v>
      </c>
    </row>
    <row r="2" spans="1:15" ht="27.75" customHeight="1">
      <c r="A2" s="170" t="s">
        <v>262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0"/>
    </row>
    <row r="3" spans="1:15" ht="18" customHeight="1">
      <c r="A3" s="22"/>
      <c r="B3" s="23"/>
      <c r="C3" s="3"/>
      <c r="D3" s="3"/>
      <c r="E3" s="3"/>
      <c r="F3" s="3"/>
      <c r="G3" s="3"/>
      <c r="H3" s="3"/>
      <c r="I3" s="3"/>
      <c r="J3" s="3"/>
      <c r="K3" s="3"/>
      <c r="M3" s="3"/>
      <c r="N3" s="3"/>
      <c r="O3" s="6" t="s">
        <v>65</v>
      </c>
    </row>
    <row r="4" spans="1:15" ht="18" customHeight="1">
      <c r="A4" s="191" t="s">
        <v>83</v>
      </c>
      <c r="B4" s="183" t="s">
        <v>43</v>
      </c>
      <c r="C4" s="24" t="s">
        <v>84</v>
      </c>
      <c r="D4" s="25"/>
      <c r="E4" s="25"/>
      <c r="F4" s="25"/>
      <c r="G4" s="25"/>
      <c r="H4" s="26"/>
      <c r="I4" s="27"/>
      <c r="J4" s="27"/>
      <c r="K4" s="27"/>
      <c r="L4" s="27"/>
      <c r="M4" s="28"/>
      <c r="N4" s="26"/>
      <c r="O4" s="8"/>
    </row>
    <row r="5" spans="1:15" ht="18" customHeight="1">
      <c r="A5" s="191"/>
      <c r="B5" s="183"/>
      <c r="C5" s="24" t="s">
        <v>89</v>
      </c>
      <c r="D5" s="29"/>
      <c r="E5" s="30"/>
      <c r="F5" s="30"/>
      <c r="G5" s="31"/>
      <c r="H5" s="28"/>
      <c r="I5" s="40"/>
      <c r="J5" s="183" t="s">
        <v>75</v>
      </c>
      <c r="K5" s="27" t="s">
        <v>74</v>
      </c>
      <c r="L5" s="26"/>
      <c r="M5" s="192" t="s">
        <v>35</v>
      </c>
      <c r="N5" s="192" t="s">
        <v>72</v>
      </c>
      <c r="O5" s="183" t="s">
        <v>33</v>
      </c>
    </row>
    <row r="6" spans="1:15" ht="17.25" customHeight="1">
      <c r="A6" s="191"/>
      <c r="B6" s="183"/>
      <c r="C6" s="193" t="s">
        <v>68</v>
      </c>
      <c r="D6" s="24" t="s">
        <v>110</v>
      </c>
      <c r="E6" s="32"/>
      <c r="F6" s="32" t="s">
        <v>115</v>
      </c>
      <c r="G6" s="32"/>
      <c r="H6" s="7"/>
      <c r="I6" s="40"/>
      <c r="J6" s="183"/>
      <c r="K6" s="194" t="s">
        <v>78</v>
      </c>
      <c r="L6" s="192" t="s">
        <v>109</v>
      </c>
      <c r="M6" s="192"/>
      <c r="N6" s="192"/>
      <c r="O6" s="183"/>
    </row>
    <row r="7" spans="1:15" ht="28.5" customHeight="1">
      <c r="A7" s="191"/>
      <c r="B7" s="183"/>
      <c r="C7" s="193"/>
      <c r="D7" s="41" t="s">
        <v>104</v>
      </c>
      <c r="E7" s="42" t="s">
        <v>42</v>
      </c>
      <c r="F7" s="43" t="s">
        <v>30</v>
      </c>
      <c r="G7" s="44" t="s">
        <v>28</v>
      </c>
      <c r="H7" s="45" t="s">
        <v>38</v>
      </c>
      <c r="I7" s="107" t="s">
        <v>66</v>
      </c>
      <c r="J7" s="183"/>
      <c r="K7" s="194"/>
      <c r="L7" s="192"/>
      <c r="M7" s="192"/>
      <c r="N7" s="192"/>
      <c r="O7" s="183"/>
    </row>
    <row r="8" spans="1:15" ht="17.25" customHeight="1">
      <c r="A8" s="34" t="s">
        <v>82</v>
      </c>
      <c r="B8" s="34">
        <v>1</v>
      </c>
      <c r="C8" s="48">
        <v>2</v>
      </c>
      <c r="D8" s="48">
        <v>3</v>
      </c>
      <c r="E8" s="48">
        <v>4</v>
      </c>
      <c r="F8" s="48">
        <v>5</v>
      </c>
      <c r="G8" s="48">
        <v>6</v>
      </c>
      <c r="H8" s="49">
        <v>7</v>
      </c>
      <c r="I8" s="49">
        <v>8</v>
      </c>
      <c r="J8" s="169">
        <v>9</v>
      </c>
      <c r="K8" s="169">
        <v>10</v>
      </c>
      <c r="L8" s="49">
        <v>11</v>
      </c>
      <c r="M8" s="49">
        <v>12</v>
      </c>
      <c r="N8" s="49">
        <v>13</v>
      </c>
      <c r="O8" s="37">
        <v>14</v>
      </c>
    </row>
    <row r="9" spans="1:15" ht="20.25" customHeight="1">
      <c r="A9" s="91" t="s">
        <v>43</v>
      </c>
      <c r="B9" s="97">
        <f t="shared" ref="B9:O9" si="0">B10</f>
        <v>78.97</v>
      </c>
      <c r="C9" s="94">
        <f t="shared" si="0"/>
        <v>78.97</v>
      </c>
      <c r="D9" s="94">
        <f t="shared" si="0"/>
        <v>78.12</v>
      </c>
      <c r="E9" s="94">
        <f t="shared" si="0"/>
        <v>0</v>
      </c>
      <c r="F9" s="94">
        <f t="shared" si="0"/>
        <v>0.85</v>
      </c>
      <c r="G9" s="94">
        <f t="shared" si="0"/>
        <v>0</v>
      </c>
      <c r="H9" s="94">
        <f t="shared" si="0"/>
        <v>0</v>
      </c>
      <c r="I9" s="94">
        <f t="shared" si="0"/>
        <v>0</v>
      </c>
      <c r="J9" s="94">
        <f t="shared" si="0"/>
        <v>0</v>
      </c>
      <c r="K9" s="94">
        <f t="shared" si="0"/>
        <v>0</v>
      </c>
      <c r="L9" s="94">
        <f t="shared" si="0"/>
        <v>0</v>
      </c>
      <c r="M9" s="94">
        <f t="shared" si="0"/>
        <v>0</v>
      </c>
      <c r="N9" s="94">
        <f t="shared" si="0"/>
        <v>0</v>
      </c>
      <c r="O9" s="93">
        <f t="shared" si="0"/>
        <v>0</v>
      </c>
    </row>
    <row r="10" spans="1:15" ht="20.25" customHeight="1">
      <c r="A10" s="91" t="s">
        <v>3</v>
      </c>
      <c r="B10" s="97">
        <f t="shared" ref="B10:O10" si="1">B11+B19+B21+B29+B38</f>
        <v>78.97</v>
      </c>
      <c r="C10" s="94">
        <f t="shared" si="1"/>
        <v>78.97</v>
      </c>
      <c r="D10" s="94">
        <f t="shared" si="1"/>
        <v>78.12</v>
      </c>
      <c r="E10" s="94">
        <f t="shared" si="1"/>
        <v>0</v>
      </c>
      <c r="F10" s="94">
        <f t="shared" si="1"/>
        <v>0.85</v>
      </c>
      <c r="G10" s="94">
        <f t="shared" si="1"/>
        <v>0</v>
      </c>
      <c r="H10" s="94">
        <f t="shared" si="1"/>
        <v>0</v>
      </c>
      <c r="I10" s="94">
        <f t="shared" si="1"/>
        <v>0</v>
      </c>
      <c r="J10" s="94">
        <f t="shared" si="1"/>
        <v>0</v>
      </c>
      <c r="K10" s="94">
        <f t="shared" si="1"/>
        <v>0</v>
      </c>
      <c r="L10" s="94">
        <f t="shared" si="1"/>
        <v>0</v>
      </c>
      <c r="M10" s="94">
        <f t="shared" si="1"/>
        <v>0</v>
      </c>
      <c r="N10" s="94">
        <f t="shared" si="1"/>
        <v>0</v>
      </c>
      <c r="O10" s="93">
        <f t="shared" si="1"/>
        <v>0</v>
      </c>
    </row>
    <row r="11" spans="1:15" ht="20.25" customHeight="1">
      <c r="A11" s="91" t="s">
        <v>19</v>
      </c>
      <c r="B11" s="97">
        <f t="shared" ref="B11:O11" si="2">SUM(B12:B18)</f>
        <v>25</v>
      </c>
      <c r="C11" s="94">
        <f t="shared" si="2"/>
        <v>25</v>
      </c>
      <c r="D11" s="94">
        <f t="shared" si="2"/>
        <v>25</v>
      </c>
      <c r="E11" s="94">
        <f t="shared" si="2"/>
        <v>0</v>
      </c>
      <c r="F11" s="94">
        <f t="shared" si="2"/>
        <v>0</v>
      </c>
      <c r="G11" s="94">
        <f t="shared" si="2"/>
        <v>0</v>
      </c>
      <c r="H11" s="94">
        <f t="shared" si="2"/>
        <v>0</v>
      </c>
      <c r="I11" s="94">
        <f t="shared" si="2"/>
        <v>0</v>
      </c>
      <c r="J11" s="94">
        <f t="shared" si="2"/>
        <v>0</v>
      </c>
      <c r="K11" s="94">
        <f t="shared" si="2"/>
        <v>0</v>
      </c>
      <c r="L11" s="94">
        <f t="shared" si="2"/>
        <v>0</v>
      </c>
      <c r="M11" s="94">
        <f t="shared" si="2"/>
        <v>0</v>
      </c>
      <c r="N11" s="94">
        <f t="shared" si="2"/>
        <v>0</v>
      </c>
      <c r="O11" s="93">
        <f t="shared" si="2"/>
        <v>0</v>
      </c>
    </row>
    <row r="12" spans="1:15" ht="20.25" customHeight="1">
      <c r="A12" s="91" t="s">
        <v>207</v>
      </c>
      <c r="B12" s="97">
        <v>6</v>
      </c>
      <c r="C12" s="94">
        <v>6</v>
      </c>
      <c r="D12" s="94">
        <v>6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3">
        <v>0</v>
      </c>
    </row>
    <row r="13" spans="1:15" ht="20.25" customHeight="1">
      <c r="A13" s="91" t="s">
        <v>202</v>
      </c>
      <c r="B13" s="97">
        <v>4.5999999999999996</v>
      </c>
      <c r="C13" s="94">
        <v>4.5999999999999996</v>
      </c>
      <c r="D13" s="94">
        <v>4.5999999999999996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3">
        <v>0</v>
      </c>
    </row>
    <row r="14" spans="1:15" ht="20.25" customHeight="1">
      <c r="A14" s="91" t="s">
        <v>201</v>
      </c>
      <c r="B14" s="97">
        <v>1.21</v>
      </c>
      <c r="C14" s="94">
        <v>1.21</v>
      </c>
      <c r="D14" s="94">
        <v>1.21</v>
      </c>
      <c r="E14" s="94">
        <v>0</v>
      </c>
      <c r="F14" s="94">
        <v>0</v>
      </c>
      <c r="G14" s="94">
        <v>0</v>
      </c>
      <c r="H14" s="94">
        <v>0</v>
      </c>
      <c r="I14" s="94">
        <v>0</v>
      </c>
      <c r="J14" s="94">
        <v>0</v>
      </c>
      <c r="K14" s="94">
        <v>0</v>
      </c>
      <c r="L14" s="94">
        <v>0</v>
      </c>
      <c r="M14" s="94">
        <v>0</v>
      </c>
      <c r="N14" s="94">
        <v>0</v>
      </c>
      <c r="O14" s="93">
        <v>0</v>
      </c>
    </row>
    <row r="15" spans="1:15" ht="20.25" customHeight="1">
      <c r="A15" s="91" t="s">
        <v>196</v>
      </c>
      <c r="B15" s="97">
        <v>2.5</v>
      </c>
      <c r="C15" s="94">
        <v>2.5</v>
      </c>
      <c r="D15" s="94">
        <v>2.5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4">
        <v>0</v>
      </c>
      <c r="M15" s="94">
        <v>0</v>
      </c>
      <c r="N15" s="94">
        <v>0</v>
      </c>
      <c r="O15" s="93">
        <v>0</v>
      </c>
    </row>
    <row r="16" spans="1:15" ht="20.25" customHeight="1">
      <c r="A16" s="91" t="s">
        <v>195</v>
      </c>
      <c r="B16" s="97">
        <v>5</v>
      </c>
      <c r="C16" s="94">
        <v>5</v>
      </c>
      <c r="D16" s="94">
        <v>5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  <c r="L16" s="94">
        <v>0</v>
      </c>
      <c r="M16" s="94">
        <v>0</v>
      </c>
      <c r="N16" s="94">
        <v>0</v>
      </c>
      <c r="O16" s="93">
        <v>0</v>
      </c>
    </row>
    <row r="17" spans="1:15" ht="20.25" customHeight="1">
      <c r="A17" s="91" t="s">
        <v>203</v>
      </c>
      <c r="B17" s="97">
        <v>3.69</v>
      </c>
      <c r="C17" s="94">
        <v>3.69</v>
      </c>
      <c r="D17" s="94">
        <v>3.69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3">
        <v>0</v>
      </c>
    </row>
    <row r="18" spans="1:15" ht="20.25" customHeight="1">
      <c r="A18" s="91" t="s">
        <v>197</v>
      </c>
      <c r="B18" s="97">
        <v>2</v>
      </c>
      <c r="C18" s="94">
        <v>2</v>
      </c>
      <c r="D18" s="94">
        <v>2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3">
        <v>0</v>
      </c>
    </row>
    <row r="19" spans="1:15" ht="20.25" customHeight="1">
      <c r="A19" s="91" t="s">
        <v>20</v>
      </c>
      <c r="B19" s="97">
        <f t="shared" ref="B19:O19" si="3">B20</f>
        <v>4</v>
      </c>
      <c r="C19" s="94">
        <f t="shared" si="3"/>
        <v>4</v>
      </c>
      <c r="D19" s="94">
        <f t="shared" si="3"/>
        <v>4</v>
      </c>
      <c r="E19" s="94">
        <f t="shared" si="3"/>
        <v>0</v>
      </c>
      <c r="F19" s="94">
        <f t="shared" si="3"/>
        <v>0</v>
      </c>
      <c r="G19" s="94">
        <f t="shared" si="3"/>
        <v>0</v>
      </c>
      <c r="H19" s="94">
        <f t="shared" si="3"/>
        <v>0</v>
      </c>
      <c r="I19" s="94">
        <f t="shared" si="3"/>
        <v>0</v>
      </c>
      <c r="J19" s="94">
        <f t="shared" si="3"/>
        <v>0</v>
      </c>
      <c r="K19" s="94">
        <f t="shared" si="3"/>
        <v>0</v>
      </c>
      <c r="L19" s="94">
        <f t="shared" si="3"/>
        <v>0</v>
      </c>
      <c r="M19" s="94">
        <f t="shared" si="3"/>
        <v>0</v>
      </c>
      <c r="N19" s="94">
        <f t="shared" si="3"/>
        <v>0</v>
      </c>
      <c r="O19" s="93">
        <f t="shared" si="3"/>
        <v>0</v>
      </c>
    </row>
    <row r="20" spans="1:15" ht="20.25" customHeight="1">
      <c r="A20" s="91" t="s">
        <v>202</v>
      </c>
      <c r="B20" s="97">
        <v>4</v>
      </c>
      <c r="C20" s="94">
        <v>4</v>
      </c>
      <c r="D20" s="94">
        <v>4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3">
        <v>0</v>
      </c>
    </row>
    <row r="21" spans="1:15" ht="20.25" customHeight="1">
      <c r="A21" s="91" t="s">
        <v>21</v>
      </c>
      <c r="B21" s="97">
        <f t="shared" ref="B21:O21" si="4">SUM(B22:B28)</f>
        <v>20.000000000000004</v>
      </c>
      <c r="C21" s="94">
        <f t="shared" si="4"/>
        <v>20.000000000000004</v>
      </c>
      <c r="D21" s="94">
        <f t="shared" si="4"/>
        <v>20.000000000000004</v>
      </c>
      <c r="E21" s="94">
        <f t="shared" si="4"/>
        <v>0</v>
      </c>
      <c r="F21" s="94">
        <f t="shared" si="4"/>
        <v>0</v>
      </c>
      <c r="G21" s="94">
        <f t="shared" si="4"/>
        <v>0</v>
      </c>
      <c r="H21" s="94">
        <f t="shared" si="4"/>
        <v>0</v>
      </c>
      <c r="I21" s="94">
        <f t="shared" si="4"/>
        <v>0</v>
      </c>
      <c r="J21" s="94">
        <f t="shared" si="4"/>
        <v>0</v>
      </c>
      <c r="K21" s="94">
        <f t="shared" si="4"/>
        <v>0</v>
      </c>
      <c r="L21" s="94">
        <f t="shared" si="4"/>
        <v>0</v>
      </c>
      <c r="M21" s="94">
        <f t="shared" si="4"/>
        <v>0</v>
      </c>
      <c r="N21" s="94">
        <f t="shared" si="4"/>
        <v>0</v>
      </c>
      <c r="O21" s="93">
        <f t="shared" si="4"/>
        <v>0</v>
      </c>
    </row>
    <row r="22" spans="1:15" ht="20.25" customHeight="1">
      <c r="A22" s="91" t="s">
        <v>196</v>
      </c>
      <c r="B22" s="97">
        <v>1.4</v>
      </c>
      <c r="C22" s="94">
        <v>1.4</v>
      </c>
      <c r="D22" s="94">
        <v>1.4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  <c r="L22" s="94">
        <v>0</v>
      </c>
      <c r="M22" s="94">
        <v>0</v>
      </c>
      <c r="N22" s="94">
        <v>0</v>
      </c>
      <c r="O22" s="93">
        <v>0</v>
      </c>
    </row>
    <row r="23" spans="1:15" ht="20.25" customHeight="1">
      <c r="A23" s="91" t="s">
        <v>201</v>
      </c>
      <c r="B23" s="97">
        <v>0.8</v>
      </c>
      <c r="C23" s="94">
        <v>0.8</v>
      </c>
      <c r="D23" s="94">
        <v>0.8</v>
      </c>
      <c r="E23" s="94">
        <v>0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4">
        <v>0</v>
      </c>
      <c r="M23" s="94">
        <v>0</v>
      </c>
      <c r="N23" s="94">
        <v>0</v>
      </c>
      <c r="O23" s="93">
        <v>0</v>
      </c>
    </row>
    <row r="24" spans="1:15" ht="20.25" customHeight="1">
      <c r="A24" s="91" t="s">
        <v>207</v>
      </c>
      <c r="B24" s="97">
        <v>3</v>
      </c>
      <c r="C24" s="94">
        <v>3</v>
      </c>
      <c r="D24" s="94">
        <v>3</v>
      </c>
      <c r="E24" s="94">
        <v>0</v>
      </c>
      <c r="F24" s="94">
        <v>0</v>
      </c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4">
        <v>0</v>
      </c>
      <c r="O24" s="93">
        <v>0</v>
      </c>
    </row>
    <row r="25" spans="1:15" ht="20.25" customHeight="1">
      <c r="A25" s="91" t="s">
        <v>203</v>
      </c>
      <c r="B25" s="97">
        <v>5.2</v>
      </c>
      <c r="C25" s="94">
        <v>5.2</v>
      </c>
      <c r="D25" s="94">
        <v>5.2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4">
        <v>0</v>
      </c>
      <c r="N25" s="94">
        <v>0</v>
      </c>
      <c r="O25" s="93">
        <v>0</v>
      </c>
    </row>
    <row r="26" spans="1:15" ht="20.25" customHeight="1">
      <c r="A26" s="91" t="s">
        <v>200</v>
      </c>
      <c r="B26" s="97">
        <v>1.8</v>
      </c>
      <c r="C26" s="94">
        <v>1.8</v>
      </c>
      <c r="D26" s="94">
        <v>1.8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  <c r="L26" s="94">
        <v>0</v>
      </c>
      <c r="M26" s="94">
        <v>0</v>
      </c>
      <c r="N26" s="94">
        <v>0</v>
      </c>
      <c r="O26" s="93">
        <v>0</v>
      </c>
    </row>
    <row r="27" spans="1:15" ht="20.25" customHeight="1">
      <c r="A27" s="91" t="s">
        <v>208</v>
      </c>
      <c r="B27" s="97">
        <v>4</v>
      </c>
      <c r="C27" s="94">
        <v>4</v>
      </c>
      <c r="D27" s="94">
        <v>4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94">
        <v>0</v>
      </c>
      <c r="L27" s="94">
        <v>0</v>
      </c>
      <c r="M27" s="94">
        <v>0</v>
      </c>
      <c r="N27" s="94">
        <v>0</v>
      </c>
      <c r="O27" s="93">
        <v>0</v>
      </c>
    </row>
    <row r="28" spans="1:15" ht="20.25" customHeight="1">
      <c r="A28" s="91" t="s">
        <v>198</v>
      </c>
      <c r="B28" s="97">
        <v>3.8</v>
      </c>
      <c r="C28" s="94">
        <v>3.8</v>
      </c>
      <c r="D28" s="94">
        <v>3.8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  <c r="L28" s="94">
        <v>0</v>
      </c>
      <c r="M28" s="94">
        <v>0</v>
      </c>
      <c r="N28" s="94">
        <v>0</v>
      </c>
      <c r="O28" s="93">
        <v>0</v>
      </c>
    </row>
    <row r="29" spans="1:15" ht="20.25" customHeight="1">
      <c r="A29" s="91" t="s">
        <v>22</v>
      </c>
      <c r="B29" s="97">
        <f t="shared" ref="B29:O29" si="5">SUM(B30:B37)</f>
        <v>24</v>
      </c>
      <c r="C29" s="94">
        <f t="shared" si="5"/>
        <v>24</v>
      </c>
      <c r="D29" s="94">
        <f t="shared" si="5"/>
        <v>24</v>
      </c>
      <c r="E29" s="94">
        <f t="shared" si="5"/>
        <v>0</v>
      </c>
      <c r="F29" s="94">
        <f t="shared" si="5"/>
        <v>0</v>
      </c>
      <c r="G29" s="94">
        <f t="shared" si="5"/>
        <v>0</v>
      </c>
      <c r="H29" s="94">
        <f t="shared" si="5"/>
        <v>0</v>
      </c>
      <c r="I29" s="94">
        <f t="shared" si="5"/>
        <v>0</v>
      </c>
      <c r="J29" s="94">
        <f t="shared" si="5"/>
        <v>0</v>
      </c>
      <c r="K29" s="94">
        <f t="shared" si="5"/>
        <v>0</v>
      </c>
      <c r="L29" s="94">
        <f t="shared" si="5"/>
        <v>0</v>
      </c>
      <c r="M29" s="94">
        <f t="shared" si="5"/>
        <v>0</v>
      </c>
      <c r="N29" s="94">
        <f t="shared" si="5"/>
        <v>0</v>
      </c>
      <c r="O29" s="93">
        <f t="shared" si="5"/>
        <v>0</v>
      </c>
    </row>
    <row r="30" spans="1:15" ht="20.25" customHeight="1">
      <c r="A30" s="91" t="s">
        <v>198</v>
      </c>
      <c r="B30" s="97">
        <v>15</v>
      </c>
      <c r="C30" s="94">
        <v>15</v>
      </c>
      <c r="D30" s="94">
        <v>15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94">
        <v>0</v>
      </c>
      <c r="O30" s="93">
        <v>0</v>
      </c>
    </row>
    <row r="31" spans="1:15" ht="20.25" customHeight="1">
      <c r="A31" s="91" t="s">
        <v>199</v>
      </c>
      <c r="B31" s="97">
        <v>1</v>
      </c>
      <c r="C31" s="94">
        <v>1</v>
      </c>
      <c r="D31" s="94">
        <v>1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4">
        <v>0</v>
      </c>
      <c r="M31" s="94">
        <v>0</v>
      </c>
      <c r="N31" s="94">
        <v>0</v>
      </c>
      <c r="O31" s="93">
        <v>0</v>
      </c>
    </row>
    <row r="32" spans="1:15" ht="20.25" customHeight="1">
      <c r="A32" s="91" t="s">
        <v>208</v>
      </c>
      <c r="B32" s="97">
        <v>1.4</v>
      </c>
      <c r="C32" s="94">
        <v>1.4</v>
      </c>
      <c r="D32" s="94">
        <v>1.4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4">
        <v>0</v>
      </c>
      <c r="M32" s="94">
        <v>0</v>
      </c>
      <c r="N32" s="94">
        <v>0</v>
      </c>
      <c r="O32" s="93">
        <v>0</v>
      </c>
    </row>
    <row r="33" spans="1:15" ht="20.25" customHeight="1">
      <c r="A33" s="91" t="s">
        <v>196</v>
      </c>
      <c r="B33" s="97">
        <v>1</v>
      </c>
      <c r="C33" s="94">
        <v>1</v>
      </c>
      <c r="D33" s="94">
        <v>1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94">
        <v>0</v>
      </c>
      <c r="L33" s="94">
        <v>0</v>
      </c>
      <c r="M33" s="94">
        <v>0</v>
      </c>
      <c r="N33" s="94">
        <v>0</v>
      </c>
      <c r="O33" s="93">
        <v>0</v>
      </c>
    </row>
    <row r="34" spans="1:15" ht="20.25" customHeight="1">
      <c r="A34" s="91" t="s">
        <v>197</v>
      </c>
      <c r="B34" s="97">
        <v>1</v>
      </c>
      <c r="C34" s="94">
        <v>1</v>
      </c>
      <c r="D34" s="94">
        <v>1</v>
      </c>
      <c r="E34" s="94">
        <v>0</v>
      </c>
      <c r="F34" s="94">
        <v>0</v>
      </c>
      <c r="G34" s="94">
        <v>0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3">
        <v>0</v>
      </c>
    </row>
    <row r="35" spans="1:15" ht="20.25" customHeight="1">
      <c r="A35" s="91" t="s">
        <v>195</v>
      </c>
      <c r="B35" s="97">
        <v>2</v>
      </c>
      <c r="C35" s="94">
        <v>2</v>
      </c>
      <c r="D35" s="94">
        <v>2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4">
        <v>0</v>
      </c>
      <c r="M35" s="94">
        <v>0</v>
      </c>
      <c r="N35" s="94">
        <v>0</v>
      </c>
      <c r="O35" s="93">
        <v>0</v>
      </c>
    </row>
    <row r="36" spans="1:15" ht="20.25" customHeight="1">
      <c r="A36" s="91" t="s">
        <v>200</v>
      </c>
      <c r="B36" s="97">
        <v>1.8</v>
      </c>
      <c r="C36" s="94">
        <v>1.8</v>
      </c>
      <c r="D36" s="94">
        <v>1.8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3">
        <v>0</v>
      </c>
    </row>
    <row r="37" spans="1:15" ht="20.25" customHeight="1">
      <c r="A37" s="91" t="s">
        <v>201</v>
      </c>
      <c r="B37" s="97">
        <v>0.8</v>
      </c>
      <c r="C37" s="94">
        <v>0.8</v>
      </c>
      <c r="D37" s="94">
        <v>0.8</v>
      </c>
      <c r="E37" s="94">
        <v>0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3">
        <v>0</v>
      </c>
    </row>
    <row r="38" spans="1:15" ht="20.25" customHeight="1">
      <c r="A38" s="91" t="s">
        <v>23</v>
      </c>
      <c r="B38" s="97">
        <f t="shared" ref="B38:O38" si="6">B39</f>
        <v>5.97</v>
      </c>
      <c r="C38" s="94">
        <f t="shared" si="6"/>
        <v>5.97</v>
      </c>
      <c r="D38" s="94">
        <f t="shared" si="6"/>
        <v>5.12</v>
      </c>
      <c r="E38" s="94">
        <f t="shared" si="6"/>
        <v>0</v>
      </c>
      <c r="F38" s="94">
        <f t="shared" si="6"/>
        <v>0.85</v>
      </c>
      <c r="G38" s="94">
        <f t="shared" si="6"/>
        <v>0</v>
      </c>
      <c r="H38" s="94">
        <f t="shared" si="6"/>
        <v>0</v>
      </c>
      <c r="I38" s="94">
        <f t="shared" si="6"/>
        <v>0</v>
      </c>
      <c r="J38" s="94">
        <f t="shared" si="6"/>
        <v>0</v>
      </c>
      <c r="K38" s="94">
        <f t="shared" si="6"/>
        <v>0</v>
      </c>
      <c r="L38" s="94">
        <f t="shared" si="6"/>
        <v>0</v>
      </c>
      <c r="M38" s="94">
        <f t="shared" si="6"/>
        <v>0</v>
      </c>
      <c r="N38" s="94">
        <f t="shared" si="6"/>
        <v>0</v>
      </c>
      <c r="O38" s="93">
        <f t="shared" si="6"/>
        <v>0</v>
      </c>
    </row>
    <row r="39" spans="1:15" ht="20.25" customHeight="1">
      <c r="A39" s="91" t="s">
        <v>210</v>
      </c>
      <c r="B39" s="97">
        <v>5.97</v>
      </c>
      <c r="C39" s="94">
        <v>5.97</v>
      </c>
      <c r="D39" s="94">
        <v>5.12</v>
      </c>
      <c r="E39" s="94">
        <v>0</v>
      </c>
      <c r="F39" s="94">
        <v>0.85</v>
      </c>
      <c r="G39" s="94">
        <v>0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93">
        <v>0</v>
      </c>
    </row>
    <row r="40" spans="1:15" ht="20.25" customHeight="1"/>
    <row r="41" spans="1:15" ht="20.25" customHeight="1"/>
    <row r="42" spans="1:15" ht="20.25" customHeight="1"/>
    <row r="43" spans="1:15" ht="20.25" customHeight="1"/>
    <row r="44" spans="1:15" ht="20.25" customHeight="1"/>
    <row r="45" spans="1:15" ht="20.25" customHeight="1"/>
    <row r="46" spans="1:15" ht="20.25" customHeight="1"/>
    <row r="47" spans="1:15" ht="20.25" customHeight="1"/>
    <row r="48" spans="1:15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  <row r="158" ht="20.25" customHeight="1"/>
    <row r="159" ht="20.25" customHeight="1"/>
    <row r="160" ht="20.25" customHeight="1"/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  <row r="171" ht="20.25" customHeight="1"/>
    <row r="172" ht="20.25" customHeight="1"/>
    <row r="173" ht="20.25" customHeight="1"/>
    <row r="174" ht="20.25" customHeight="1"/>
    <row r="175" ht="20.25" customHeight="1"/>
    <row r="176" ht="20.25" customHeight="1"/>
    <row r="177" ht="20.25" customHeight="1"/>
    <row r="178" ht="20.25" customHeight="1"/>
    <row r="179" ht="20.25" customHeight="1"/>
    <row r="180" ht="20.25" customHeight="1"/>
    <row r="181" ht="20.25" customHeight="1"/>
    <row r="182" ht="20.25" customHeight="1"/>
    <row r="183" ht="20.25" customHeight="1"/>
    <row r="184" ht="20.25" customHeight="1"/>
    <row r="185" ht="20.25" customHeight="1"/>
    <row r="186" ht="20.25" customHeight="1"/>
    <row r="187" ht="20.25" customHeight="1"/>
    <row r="188" ht="20.25" customHeight="1"/>
    <row r="189" ht="20.25" customHeight="1"/>
    <row r="190" ht="20.25" customHeight="1"/>
    <row r="191" ht="20.25" customHeight="1"/>
    <row r="192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</sheetData>
  <sheetProtection formatCells="0" formatColumns="0" formatRows="0"/>
  <mergeCells count="9">
    <mergeCell ref="L6:L7"/>
    <mergeCell ref="M5:M7"/>
    <mergeCell ref="O5:O7"/>
    <mergeCell ref="N5:N7"/>
    <mergeCell ref="A4:A7"/>
    <mergeCell ref="B4:B7"/>
    <mergeCell ref="C6:C7"/>
    <mergeCell ref="K6:K7"/>
    <mergeCell ref="J5:J7"/>
  </mergeCells>
  <phoneticPr fontId="0" type="noConversion"/>
  <printOptions horizontalCentered="1"/>
  <pageMargins left="0.62992126922907787" right="0.62992126922907787" top="0.62992126922907787" bottom="0.62992126922907787" header="0" footer="0"/>
  <pageSetup paperSize="9" scale="72" fitToHeight="100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9"/>
  <sheetViews>
    <sheetView showGridLines="0" workbookViewId="0">
      <selection sqref="A1:D9"/>
    </sheetView>
  </sheetViews>
  <sheetFormatPr defaultColWidth="9.1640625" defaultRowHeight="11.25"/>
  <cols>
    <col min="1" max="1" width="43.6640625" customWidth="1"/>
    <col min="2" max="2" width="34" customWidth="1"/>
    <col min="3" max="3" width="57" customWidth="1"/>
    <col min="4" max="4" width="18" customWidth="1"/>
  </cols>
  <sheetData>
    <row r="1" spans="1:4">
      <c r="A1" s="166" t="s">
        <v>263</v>
      </c>
    </row>
    <row r="2" spans="1:4" ht="27.75" customHeight="1">
      <c r="A2" s="167" t="s">
        <v>264</v>
      </c>
      <c r="B2" s="38"/>
      <c r="C2" s="21"/>
      <c r="D2" s="9"/>
    </row>
    <row r="3" spans="1:4" ht="15.75" customHeight="1">
      <c r="A3" s="3"/>
      <c r="B3" s="3"/>
      <c r="C3" s="22"/>
      <c r="D3" s="6" t="s">
        <v>65</v>
      </c>
    </row>
    <row r="4" spans="1:4" ht="8.25" customHeight="1"/>
    <row r="5" spans="1:4" ht="18.75" customHeight="1">
      <c r="A5" s="195" t="s">
        <v>118</v>
      </c>
      <c r="B5" s="195" t="s">
        <v>47</v>
      </c>
      <c r="C5" s="191" t="s">
        <v>83</v>
      </c>
      <c r="D5" s="183" t="s">
        <v>27</v>
      </c>
    </row>
    <row r="6" spans="1:4" ht="17.25" customHeight="1">
      <c r="A6" s="195"/>
      <c r="B6" s="195"/>
      <c r="C6" s="191"/>
      <c r="D6" s="183"/>
    </row>
    <row r="7" spans="1:4" ht="28.5" customHeight="1">
      <c r="A7" s="195"/>
      <c r="B7" s="195"/>
      <c r="C7" s="191"/>
      <c r="D7" s="183"/>
    </row>
    <row r="8" spans="1:4" ht="17.25" customHeight="1">
      <c r="A8" s="50" t="s">
        <v>82</v>
      </c>
      <c r="B8" s="50" t="s">
        <v>82</v>
      </c>
      <c r="C8" s="51" t="s">
        <v>82</v>
      </c>
      <c r="D8" s="37">
        <v>1</v>
      </c>
    </row>
    <row r="9" spans="1:4" s="18" customFormat="1" ht="20.25" customHeight="1">
      <c r="A9" s="98"/>
      <c r="B9" s="91"/>
      <c r="C9" s="98"/>
      <c r="D9" s="92"/>
    </row>
    <row r="10" spans="1:4" ht="17.25" customHeight="1">
      <c r="A10" s="18"/>
      <c r="B10" s="18"/>
      <c r="C10" s="33"/>
      <c r="D10" s="5"/>
    </row>
    <row r="11" spans="1:4" ht="18" customHeight="1">
      <c r="A11" s="18"/>
      <c r="B11" s="18"/>
      <c r="C11" s="33"/>
      <c r="D11" s="5"/>
    </row>
    <row r="12" spans="1:4" ht="18" customHeight="1">
      <c r="A12" s="18"/>
      <c r="B12" s="18"/>
      <c r="C12" s="33"/>
      <c r="D12" s="5"/>
    </row>
    <row r="13" spans="1:4" ht="18" customHeight="1">
      <c r="A13" s="18"/>
      <c r="B13" s="18"/>
      <c r="C13" s="33"/>
      <c r="D13" s="5"/>
    </row>
    <row r="14" spans="1:4" ht="18" customHeight="1">
      <c r="A14" s="18"/>
      <c r="B14" s="18"/>
      <c r="C14" s="33"/>
      <c r="D14" s="5"/>
    </row>
    <row r="15" spans="1:4" ht="12.75" customHeight="1">
      <c r="C15" s="18"/>
    </row>
    <row r="16" spans="1:4" ht="20.25" customHeight="1"/>
    <row r="17" ht="20.25" customHeight="1"/>
    <row r="18" ht="20.25" customHeight="1"/>
    <row r="19" ht="20.25" customHeight="1"/>
  </sheetData>
  <sheetProtection formatCells="0" formatColumns="0" formatRows="0"/>
  <mergeCells count="4">
    <mergeCell ref="D5:D7"/>
    <mergeCell ref="A5:A7"/>
    <mergeCell ref="B5:B7"/>
    <mergeCell ref="C5:C7"/>
  </mergeCells>
  <phoneticPr fontId="0" type="noConversion"/>
  <printOptions horizontalCentered="1"/>
  <pageMargins left="0.62992126922907787" right="0.62992126922907787" top="0.62992126922907787" bottom="0.62992126922907787" header="0" footer="0"/>
  <pageSetup paperSize="9" fitToHeight="10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【表一】2021年收支预算总表</vt:lpstr>
      <vt:lpstr>【表二】2021年收入预算表</vt:lpstr>
      <vt:lpstr>【表三】2021年支出预算总表</vt:lpstr>
      <vt:lpstr>【表四】2021年基本支出预算总表</vt:lpstr>
      <vt:lpstr>【表五】2021年项目支出表</vt:lpstr>
      <vt:lpstr>【表六】财政拨款收支预算总表</vt:lpstr>
      <vt:lpstr>【表七】2021年一般公共预算支出表</vt:lpstr>
      <vt:lpstr>【表八】一般公共预算基本支出表</vt:lpstr>
      <vt:lpstr>【表九】政府性基金预算支出表</vt:lpstr>
      <vt:lpstr>【表十】国有资本经营预算支出表</vt:lpstr>
      <vt:lpstr>【表十一】政府采购预算支出表</vt:lpstr>
      <vt:lpstr>【表十二】政府购买服务预算支出表</vt:lpstr>
      <vt:lpstr>【表十三】项目支出绩效目标及项目情况表 </vt:lpstr>
      <vt:lpstr>【表十四】“三公”经费财政拨款支出预算表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2020-06-22T06:30:26Z</dcterms:created>
  <dcterms:modified xsi:type="dcterms:W3CDTF">2021-02-20T08:12:10Z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348568</vt:i4>
  </property>
</Properties>
</file>